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Documents\Web Page Edited\Procurement Oppurtunities\OCMP 24-00033\"/>
    </mc:Choice>
  </mc:AlternateContent>
  <xr:revisionPtr revIDLastSave="0" documentId="8_{A0A82F57-F2BE-466E-9BC7-8CFE20120CBD}" xr6:coauthVersionLast="47" xr6:coauthVersionMax="47" xr10:uidLastSave="{00000000-0000-0000-0000-000000000000}"/>
  <bookViews>
    <workbookView xWindow="-120" yWindow="-120" windowWidth="20730" windowHeight="11160" xr2:uid="{00000000-000D-0000-FFFF-FFFF00000000}"/>
  </bookViews>
  <sheets>
    <sheet name="Fund Cert (Blank)" sheetId="1" r:id="rId1"/>
    <sheet name="FC Attachment" sheetId="2" r:id="rId2"/>
    <sheet name="Addtl Bid.-Vend. Wkst." sheetId="3" r:id="rId3"/>
    <sheet name="Instructions" sheetId="4" r:id="rId4"/>
    <sheet name="dropdownlist" sheetId="5" r:id="rId5"/>
  </sheets>
  <definedNames>
    <definedName name="_Key1">#REF!</definedName>
    <definedName name="_SFY1">dropdownlist!$B$3:$B$20</definedName>
    <definedName name="_SFY2">dropdownlist!$C$3:$C$20</definedName>
    <definedName name="_SFY3">dropdownlist!$D$3:$D$20</definedName>
    <definedName name="_SFY4">dropdownlist!$E$3:$E$20</definedName>
    <definedName name="_Sort">#REF!</definedName>
    <definedName name="Admin">dropdownlist!$A$406</definedName>
    <definedName name="Administration" localSheetId="4">dropdownlist!$A$406</definedName>
    <definedName name="Administration">dropdownlist!$A$406</definedName>
    <definedName name="AOBJ">dropdownlist!$A$69:$A$92</definedName>
    <definedName name="APPROPRIATION">dropdownlist!$A$41:$A$43</definedName>
    <definedName name="BLANKET">dropdownlist!$A$100:$A$101</definedName>
    <definedName name="CFDA">dropdownlist!$A$126:$A$202</definedName>
    <definedName name="FEDTYPE">dropdownlist!$A$211:$A$212</definedName>
    <definedName name="FFATA">dropdownlist!$A$104:$A$105</definedName>
    <definedName name="FHADIRECTORS">dropdownlist!$A$284:$A$287</definedName>
    <definedName name="FISCALOFFICERS">dropdownlist!$A$290:$A$302</definedName>
    <definedName name="METHOD">dropdownlist!$A$23:$A$38</definedName>
    <definedName name="MOD">dropdownlist!$A$108:$A$123</definedName>
    <definedName name="OFFICEDIRECTORS">dropdownlist!$A$247:$A$279</definedName>
    <definedName name="OPTION">dropdownlist!$A$95:$A$97</definedName>
    <definedName name="PROCURETYPE">dropdownlist!$A$216:$A$242</definedName>
    <definedName name="PROGRAM">dropdownlist!$A$46:$A$66</definedName>
    <definedName name="SFY">dropdownlist!$A$3:$A$20</definedName>
    <definedName name="Text10" localSheetId="0">'Fund Cert (Blank)'!$M$35</definedName>
    <definedName name="TYPE">dropdownlist!$A$206:$A$208</definedName>
    <definedName name="VENDORLIST">dropdownlist!$A$304:$A$405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gwCvZd0vawyRLm/v9XQoG5kodoeQ=="/>
    </ext>
  </extLst>
</workbook>
</file>

<file path=xl/calcChain.xml><?xml version="1.0" encoding="utf-8"?>
<calcChain xmlns="http://schemas.openxmlformats.org/spreadsheetml/2006/main">
  <c r="B17" i="3" l="1"/>
  <c r="A65" i="2"/>
  <c r="L63" i="2"/>
  <c r="D63" i="2"/>
  <c r="L61" i="2"/>
  <c r="K61" i="2"/>
  <c r="J61" i="2"/>
  <c r="I61" i="2"/>
  <c r="H61" i="2"/>
  <c r="G61" i="2"/>
  <c r="F61" i="2"/>
  <c r="E61" i="2"/>
  <c r="D61" i="2"/>
  <c r="M60" i="2"/>
  <c r="M59" i="2"/>
  <c r="M58" i="2"/>
  <c r="M57" i="2"/>
  <c r="M56" i="2"/>
  <c r="M55" i="2"/>
  <c r="M54" i="2"/>
  <c r="M53" i="2"/>
  <c r="M52" i="2"/>
  <c r="M51" i="2"/>
  <c r="M50" i="2"/>
  <c r="M49" i="2"/>
  <c r="M48" i="2"/>
  <c r="M47" i="2"/>
  <c r="M46" i="2"/>
  <c r="M45" i="2"/>
  <c r="M44" i="2"/>
  <c r="M43" i="2"/>
  <c r="M42" i="2"/>
  <c r="M61" i="2" s="1"/>
  <c r="L38" i="2"/>
  <c r="K38" i="2"/>
  <c r="K63" i="2" s="1"/>
  <c r="J38" i="2"/>
  <c r="J63" i="2" s="1"/>
  <c r="I38" i="2"/>
  <c r="I63" i="2" s="1"/>
  <c r="H38" i="2"/>
  <c r="H63" i="2" s="1"/>
  <c r="G38" i="2"/>
  <c r="G63" i="2" s="1"/>
  <c r="F38" i="2"/>
  <c r="F63" i="2" s="1"/>
  <c r="E38" i="2"/>
  <c r="E63" i="2" s="1"/>
  <c r="D38" i="2"/>
  <c r="M37" i="2"/>
  <c r="M36" i="2"/>
  <c r="M35" i="2"/>
  <c r="M34" i="2"/>
  <c r="M33" i="2"/>
  <c r="M32" i="2"/>
  <c r="M31" i="2"/>
  <c r="M30" i="2"/>
  <c r="M29" i="2"/>
  <c r="M28" i="2"/>
  <c r="M27" i="2"/>
  <c r="M26" i="2"/>
  <c r="M25" i="2"/>
  <c r="M24" i="2"/>
  <c r="M23" i="2"/>
  <c r="M22" i="2"/>
  <c r="M21" i="2"/>
  <c r="M20" i="2"/>
  <c r="M19" i="2"/>
  <c r="M18" i="2"/>
  <c r="M17" i="2"/>
  <c r="M16" i="2"/>
  <c r="M15" i="2"/>
  <c r="M14" i="2"/>
  <c r="M38" i="2" s="1"/>
  <c r="E7" i="2"/>
  <c r="D7" i="2"/>
  <c r="B7" i="2"/>
  <c r="C4" i="2"/>
  <c r="D3" i="2"/>
  <c r="C3" i="2"/>
  <c r="L2" i="2"/>
  <c r="C2" i="2"/>
  <c r="C1" i="2"/>
  <c r="I59" i="1"/>
  <c r="N57" i="1"/>
  <c r="M57" i="1"/>
  <c r="I57" i="1"/>
  <c r="H57" i="1"/>
  <c r="F57" i="1"/>
  <c r="P56" i="1"/>
  <c r="P55" i="1"/>
  <c r="P54" i="1"/>
  <c r="P53" i="1"/>
  <c r="P52" i="1"/>
  <c r="P51" i="1"/>
  <c r="P57" i="1" s="1"/>
  <c r="F49" i="1"/>
  <c r="N47" i="1"/>
  <c r="N59" i="1" s="1"/>
  <c r="M47" i="1"/>
  <c r="M59" i="1" s="1"/>
  <c r="I47" i="1"/>
  <c r="H47" i="1"/>
  <c r="H59" i="1" s="1"/>
  <c r="F47" i="1"/>
  <c r="F59" i="1" s="1"/>
  <c r="P46" i="1"/>
  <c r="P45" i="1"/>
  <c r="P44" i="1"/>
  <c r="P43" i="1"/>
  <c r="P42" i="1"/>
  <c r="P41" i="1"/>
  <c r="P40" i="1"/>
  <c r="P39" i="1"/>
  <c r="P47" i="1" s="1"/>
  <c r="P38" i="1"/>
  <c r="P37" i="1"/>
  <c r="N30" i="1"/>
  <c r="N17" i="1"/>
  <c r="P14" i="1" s="1"/>
  <c r="P16" i="1"/>
  <c r="N31" i="1" l="1"/>
  <c r="M31" i="1"/>
  <c r="P31" i="1" s="1"/>
  <c r="P59" i="1"/>
  <c r="M63" i="2"/>
  <c r="P15" i="1"/>
  <c r="P12" i="1"/>
  <c r="P13" i="1"/>
  <c r="M68" i="2"/>
  <c r="M66" i="2" l="1"/>
  <c r="P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000-00000D000000}">
      <text>
        <r>
          <rPr>
            <sz val="10"/>
            <color rgb="FF000000"/>
            <rFont val="Arial"/>
          </rPr>
          <t>======
ID#AAAASfrc8V4
Jason C. Zimmerman    (2021-12-07 13:33:31)
OPASS#: 8 digits required - do not hyphenate or enter spaces (e.g. 08001506)</t>
        </r>
      </text>
    </comment>
    <comment ref="P3" authorId="0" shapeId="0" xr:uid="{00000000-0006-0000-0000-00000B000000}">
      <text>
        <r>
          <rPr>
            <sz val="10"/>
            <color rgb="FF000000"/>
            <rFont val="Arial"/>
          </rPr>
          <t>======
ID#AAAASfyQdxo
joycewilkerson    (2021-12-07 13:33:31)
FYI - SOME FIELDS CONTAINS A DROP-DOWN LIST FOR YOUR USE.  TAB TO EACH FIELD TO BE COMPLETED - GRAY AREAS ONLY.  FOR FURTHER INSTRUCTIONS, REFER TO WORKSHEET TAB AT BOTTOM OF EXCEL FILE ENTITLED "INSTRUCTIONS"</t>
        </r>
      </text>
    </comment>
    <comment ref="J8" authorId="0" shapeId="0" xr:uid="{00000000-0006-0000-0000-000008000000}">
      <text>
        <r>
          <rPr>
            <sz val="10"/>
            <color rgb="FF000000"/>
            <rFont val="Arial"/>
          </rPr>
          <t>======
ID#AAAASfyQdx4
2. Complete the appropriate information    (2021-12-07 13:33:31)
Option# - select opt # or N/A from the drop-down list (gray area) located next to the item.    
     Modification# - select mod # or N/A from the drop-down list (gray area) located next to the item.
For Opt or Mod You must complete the information in 2a
     OPASS #(same as (OCPMP) - input 9 digits no hyphen
     BLANKET ORDER # - pick M00B or M00P from pull down menue and enter the 7 digits in the next cell</t>
        </r>
      </text>
    </comment>
    <comment ref="G9" authorId="0" shapeId="0" xr:uid="{00000000-0006-0000-0000-00000C000000}">
      <text>
        <r>
          <rPr>
            <sz val="10"/>
            <color rgb="FF000000"/>
            <rFont val="Arial"/>
          </rPr>
          <t>======
ID#AAAASfyQdxk
joycewilkerson    (2021-12-07 13:33:31)
Select MOOB for Blanket Purchase Order or MOOP for Purchase Order</t>
        </r>
      </text>
    </comment>
    <comment ref="M10" authorId="0" shapeId="0" xr:uid="{00000000-0006-0000-0000-000007000000}">
      <text>
        <r>
          <rPr>
            <sz val="10"/>
            <color rgb="FF000000"/>
            <rFont val="Arial"/>
          </rPr>
          <t>======
ID#AAAASfyQdx8
jwilkerson    (2021-12-07 13:33:31)
Funding Source:  Enter General, Federal, Special, Reimburssable funds for this action;  total funds must equal total of this action.  
Percentages will be calculated automatically.</t>
        </r>
      </text>
    </comment>
    <comment ref="G17" authorId="0" shapeId="0" xr:uid="{00000000-0006-0000-0000-000001000000}">
      <text>
        <r>
          <rPr>
            <sz val="10"/>
            <color rgb="FF000000"/>
            <rFont val="Arial"/>
          </rPr>
          <t>======
ID#AAAASfyQvPI
Indicate Yes if the following all the  criteria listed below applies    (2021-12-07 13:33:31)
(1) New Federal Grant as of 10/01/10 - check conditions of award or contact PGO if unsure;
(2) Considered a sub-recipient award; (3) Contains $25,000 or more in FF</t>
        </r>
      </text>
    </comment>
    <comment ref="P20" authorId="0" shapeId="0" xr:uid="{00000000-0006-0000-0000-000004000000}">
      <text>
        <r>
          <rPr>
            <sz val="10"/>
            <color rgb="FF000000"/>
            <rFont val="Arial"/>
          </rPr>
          <t>======
ID#AAAASfyQdyI
Ian &amp; Sandra McLean    (2021-12-07 13:33:31)
10b:   Select  Sub-recipient if A non-Federal entity that expends Federal awards received from a pass-through entity to carry out a Fedederal program, but does not include an individual that is a beneficiary of such a program  - OR - Vendor if A dealer, distributor, merchant or other seller providing goods or services that are required for the conduct of a Federal program.</t>
        </r>
      </text>
    </comment>
    <comment ref="N34" authorId="0" shapeId="0" xr:uid="{00000000-0006-0000-0000-00000F000000}">
      <text>
        <r>
          <rPr>
            <sz val="10"/>
            <color rgb="FF000000"/>
            <rFont val="Arial"/>
          </rPr>
          <t>======
ID#AAAASfrc8Vo
Sandra R. McLean    (2021-12-07 13:33:31)
PINK SHADED AREAS:  Select the state fiscal year to which funds will be charged from the drop down box contained in each header cell</t>
        </r>
      </text>
    </comment>
    <comment ref="P37" authorId="0" shapeId="0" xr:uid="{00000000-0006-0000-0000-000009000000}">
      <text>
        <r>
          <rPr>
            <sz val="10"/>
            <color rgb="FF000000"/>
            <rFont val="Arial"/>
          </rPr>
          <t>======
ID#AAAASfyQdxw
Ian &amp; Sandra McLean    (2021-12-07 13:33:31)
12.  Complete appropriate gray areas (AOBJ columns are drop down boxes)
NOTE:  Totals &amp; sub-totals will calculate automatically (blue &amp; yellow areas)
NO CENTS ARE TO BE INCLUDED</t>
        </r>
      </text>
    </comment>
    <comment ref="C61" authorId="0" shapeId="0" xr:uid="{00000000-0006-0000-0000-000003000000}">
      <text>
        <r>
          <rPr>
            <sz val="10"/>
            <color rgb="FF000000"/>
            <rFont val="Arial"/>
          </rPr>
          <t>======
ID#AAAASfyQdyM
joycewilkerson    (2021-12-07 13:33:31)
14:  Identify if any Bidder is MBE or SBR by checking the box next to the letter
MBE (Minority Business Enterprise)  -  or  -  SBR   (Small Business Reserve)</t>
        </r>
      </text>
    </comment>
    <comment ref="D63" authorId="0" shapeId="0" xr:uid="{00000000-0006-0000-0000-00000E000000}">
      <text>
        <r>
          <rPr>
            <sz val="10"/>
            <color rgb="FF000000"/>
            <rFont val="Arial"/>
          </rPr>
          <t>======
ID#AAAASfrc8Vs
Sandra R. McLean    (2021-12-07 13:33:31)
Only complete section 14 if the vendor chosen was as a result of a solicitation</t>
        </r>
      </text>
    </comment>
    <comment ref="P75" authorId="0" shapeId="0" xr:uid="{00000000-0006-0000-0000-000005000000}">
      <text>
        <r>
          <rPr>
            <sz val="10"/>
            <color rgb="FF000000"/>
            <rFont val="Arial"/>
          </rPr>
          <t>======
ID#AAAASfyQdyE
joycewilkerson    (2021-12-07 13:33:31)
22. Enter the FMIS 3-digit mailbox code (address to where check will be sent).  Check Screen 3a or 3n.  If unknown, Procurement will assist to complete.</t>
        </r>
      </text>
    </comment>
    <comment ref="P76" authorId="0" shapeId="0" xr:uid="{00000000-0006-0000-0000-000006000000}">
      <text>
        <r>
          <rPr>
            <sz val="10"/>
            <color rgb="FF000000"/>
            <rFont val="Arial"/>
          </rPr>
          <t>======
ID#AAAASfyQdyA
joycewilkerson    (2021-12-07 13:33:31)
23. Enter the FMIS 3-digit mailbox code (address that OCPMP uses to enter BPO or PO).  Check Screen 3a or 3n.  If unknown, Procurement will assist to complete.</t>
        </r>
      </text>
    </comment>
    <comment ref="F77" authorId="0" shapeId="0" xr:uid="{00000000-0006-0000-0000-00000A000000}">
      <text>
        <r>
          <rPr>
            <sz val="10"/>
            <color rgb="FF000000"/>
            <rFont val="Arial"/>
          </rPr>
          <t>======
ID#AAAASfyQdxs
Sandra R. McLean    (2021-12-07 13:33:31)
Address must be the vendor's billing address</t>
        </r>
      </text>
    </comment>
    <comment ref="H85" authorId="0" shapeId="0" xr:uid="{00000000-0006-0000-0000-000002000000}">
      <text>
        <r>
          <rPr>
            <sz val="10"/>
            <color rgb="FF000000"/>
            <rFont val="Arial"/>
          </rPr>
          <t>======
ID#AAAASfyQvPE
Sandra R. McLean    (2021-12-07 13:33:31)
25. Obtain Office Director signature &amp; date  -   THEN  - Forward to  26/27. Fiscal Officer for fiscal approval &amp; processing.  Approved copy will be returned to Program and Fiscal Officer</t>
        </r>
      </text>
    </comment>
  </commentList>
  <extLst>
    <ext xmlns:r="http://schemas.openxmlformats.org/officeDocument/2006/relationships" uri="GoogleSheetsCustomDataVersion1">
      <go:sheetsCustomData xmlns:go="http://customooxmlschemas.google.com/" r:id="rId1" roundtripDataSignature="AMtx7mg8r7iWhNaB0vU8k5UEi4wNsvjCzQ=="/>
    </ext>
  </extLst>
</comments>
</file>

<file path=xl/sharedStrings.xml><?xml version="1.0" encoding="utf-8"?>
<sst xmlns="http://schemas.openxmlformats.org/spreadsheetml/2006/main" count="780" uniqueCount="590">
  <si>
    <t>FUNDING CERTIFICATION FORM</t>
  </si>
  <si>
    <t>2b. OPASS#</t>
  </si>
  <si>
    <t>FOR USE BY UNITS AND FACILITIES WITHIN MDH PHPA ADMINISTRATIONS</t>
  </si>
  <si>
    <t>REQUESTING CERTIFICATION OF FUNDS IN CONJUNCTION WITH STANDARD, HUMAN AND INFORMATION TECHNOLOGY SERVICES PROCUREMENTS, SOLICITATIONS, CONTRACTS, MOU'S/MOA'S, OPTION RENEWALS (EXERCISE), MODIFICATIONS, UNIFIED GRANT AWARDS, AND GRANTS</t>
  </si>
  <si>
    <t>ADMINISTRATION</t>
  </si>
  <si>
    <t>PHPA</t>
  </si>
  <si>
    <t>1  Req. Action</t>
  </si>
  <si>
    <t>REVISION - FUNDING SOURCE</t>
  </si>
  <si>
    <t>Log Number</t>
  </si>
  <si>
    <t>PHPA 1383</t>
  </si>
  <si>
    <t>Options / Modifications - Select N/A or a number from the drop list were applicable:</t>
  </si>
  <si>
    <t>Option #</t>
  </si>
  <si>
    <t>N/A</t>
  </si>
  <si>
    <t>Modification #</t>
  </si>
  <si>
    <t>REV #1</t>
  </si>
  <si>
    <t>Date Prepared</t>
  </si>
  <si>
    <t>Contract Monitor.:</t>
  </si>
  <si>
    <t>Sara Wolfe</t>
  </si>
  <si>
    <t>2a. Complete the current PURCHASE ORDER information:</t>
  </si>
  <si>
    <t>BPO OR PO#</t>
  </si>
  <si>
    <t xml:space="preserve">                    Ext:</t>
  </si>
  <si>
    <t>9  Funding Source Of This Action:</t>
  </si>
  <si>
    <r>
      <rPr>
        <sz val="10"/>
        <color theme="1"/>
        <rFont val="Arial"/>
      </rPr>
      <t xml:space="preserve">R*STARS Financial Agency Name:          </t>
    </r>
    <r>
      <rPr>
        <b/>
        <sz val="10"/>
        <color theme="1"/>
        <rFont val="Arial"/>
      </rPr>
      <t>PHPA -</t>
    </r>
  </si>
  <si>
    <t>CENTER FOR TOBACCO AND PREVENTION CONTROL - M01306</t>
  </si>
  <si>
    <t>General Funds</t>
  </si>
  <si>
    <r>
      <rPr>
        <sz val="10"/>
        <color theme="1"/>
        <rFont val="Arial"/>
      </rPr>
      <t xml:space="preserve">R*STARS Agency Code:                          </t>
    </r>
    <r>
      <rPr>
        <b/>
        <sz val="11"/>
        <color theme="1"/>
        <rFont val="Arial"/>
      </rPr>
      <t>MOO</t>
    </r>
    <r>
      <rPr>
        <sz val="11"/>
        <color theme="1"/>
        <rFont val="Arial"/>
      </rPr>
      <t xml:space="preserve"> </t>
    </r>
  </si>
  <si>
    <t>Federal Funds</t>
  </si>
  <si>
    <t>APPROPRIATION CODE:</t>
  </si>
  <si>
    <t>F0304</t>
  </si>
  <si>
    <t xml:space="preserve"> </t>
  </si>
  <si>
    <t>ARRA Funds</t>
  </si>
  <si>
    <t>FFATA Federal Funds</t>
  </si>
  <si>
    <r>
      <rPr>
        <sz val="10"/>
        <color theme="1"/>
        <rFont val="Arial"/>
      </rPr>
      <t xml:space="preserve">CFDA # (if contract has FF):  </t>
    </r>
    <r>
      <rPr>
        <b/>
        <sz val="10"/>
        <color theme="1"/>
        <rFont val="Arial"/>
      </rPr>
      <t>1)</t>
    </r>
  </si>
  <si>
    <t>93.387     National and State Tobacco Control Program</t>
  </si>
  <si>
    <t>Special Funds</t>
  </si>
  <si>
    <r>
      <rPr>
        <sz val="10"/>
        <color theme="1"/>
        <rFont val="Arial"/>
      </rPr>
      <t xml:space="preserve">                          </t>
    </r>
    <r>
      <rPr>
        <b/>
        <sz val="10"/>
        <color theme="1"/>
        <rFont val="Arial"/>
      </rPr>
      <t xml:space="preserve"> 2)   </t>
    </r>
  </si>
  <si>
    <t>93.778     Medical Assistance Program</t>
  </si>
  <si>
    <t>Reimb Funds</t>
  </si>
  <si>
    <t>8a</t>
  </si>
  <si>
    <t xml:space="preserve">Is this contract subject to FFATA Reporting (Indicate "YES" or "NO") </t>
  </si>
  <si>
    <t>YES</t>
  </si>
  <si>
    <t>Total Funds / %</t>
  </si>
  <si>
    <t>DESCRIBE SERVICES &amp; PURPOSE:    10a SELECT TYPE OF SERVICE:</t>
  </si>
  <si>
    <t>STANDARD SERVS.</t>
  </si>
  <si>
    <t>10b</t>
  </si>
  <si>
    <t>COMPLETE IF USING FED FUNDS</t>
  </si>
  <si>
    <t>Subrecipient</t>
  </si>
  <si>
    <t xml:space="preserve">The Department wishes to revise fund cert log # PHPA 1383 due to additonal funding being added to the Tobacco Control Program and updated the contract start and end dates of this RFP.  The Maryland Tobacco Quitline Contractor shall deliver phone, web, text, and mobile app-based tobacco treatment services, Nicotine Replacement Therapy, electonic referral maintenance and implementaton, and additonal reports and services offered by the Contractor. </t>
  </si>
  <si>
    <t>REASON (S) WHY YOUR AGENCY OR ANOTHER STATE ENTITY ARE UNABLE TO PROVIDE REQUESTED SERVICES:</t>
  </si>
  <si>
    <t>Resources not available</t>
  </si>
  <si>
    <t>ANTICIPATED CONTRACT COST/VALUE</t>
  </si>
  <si>
    <t>CURRENT</t>
  </si>
  <si>
    <t xml:space="preserve">MOD AMOUNT </t>
  </si>
  <si>
    <t>FINAL</t>
  </si>
  <si>
    <t xml:space="preserve">CONTRACT </t>
  </si>
  <si>
    <t>THIS ACTION</t>
  </si>
  <si>
    <t>AMOUNT</t>
  </si>
  <si>
    <t>FED TRACK #</t>
  </si>
  <si>
    <t>SELECT STATE FISCAL YEAR &amp; ENTER AMOUNTS</t>
  </si>
  <si>
    <t>TOTAL COST BY PCA</t>
  </si>
  <si>
    <t>PCA</t>
  </si>
  <si>
    <t>AOBJ</t>
  </si>
  <si>
    <t>SEE ATTACHMENT</t>
  </si>
  <si>
    <t>TOTAL COST:  BY STATE FISCAL YEAR</t>
  </si>
  <si>
    <t>MODIFICATION AMT - THIS ACTION:</t>
  </si>
  <si>
    <t xml:space="preserve">  IF THIS IS A NO-COST MOD, ENTER A ZERO IN FIRST AMOUNT COLUMN</t>
  </si>
  <si>
    <t>See ATTACHMENT</t>
  </si>
  <si>
    <t>TOTAL MOD COSTS</t>
  </si>
  <si>
    <t>NEW CONTRACT TOTAL</t>
  </si>
  <si>
    <t>ENTER THE NAME OF ALL BIDDERS; CIRCLE LETTER OF SELECTED BIDDER; CHECK BOX NEXT TO ALL BIDDERS WHO ARE MBE or SBR</t>
  </si>
  <si>
    <t>A.</t>
  </si>
  <si>
    <t xml:space="preserve">             D.</t>
  </si>
  <si>
    <t>B.</t>
  </si>
  <si>
    <t xml:space="preserve">             E.</t>
  </si>
  <si>
    <t>C.</t>
  </si>
  <si>
    <t xml:space="preserve">             F.</t>
  </si>
  <si>
    <t>SOLICITATION ISSUE DATE</t>
  </si>
  <si>
    <t xml:space="preserve"> 18        OPTION PERIOD(S)      </t>
  </si>
  <si>
    <t>NONE</t>
  </si>
  <si>
    <t>ORIGINAL CONTRACT START DATE</t>
  </si>
  <si>
    <t xml:space="preserve"> 18a    OPTION PERIOD(S) AMOUNT(S)            </t>
  </si>
  <si>
    <t xml:space="preserve">EFFECTIVE  DATE OF THIS MODIFICATION </t>
  </si>
  <si>
    <t xml:space="preserve">  Note:   Should indicate the effective date of this modification reflected on this fund cert.</t>
  </si>
  <si>
    <t>16a</t>
  </si>
  <si>
    <t xml:space="preserve">EFFECTIVE  END DATE OF THIS MODIFICATION </t>
  </si>
  <si>
    <t xml:space="preserve">  Note:   Should indicate the effective end date of this modification reflected on this fund cert.</t>
  </si>
  <si>
    <t>CONTRACT END DATE</t>
  </si>
  <si>
    <t xml:space="preserve">  Note:   Should only be changed to reflect new contract end date if modifying for a cost extension or no cost extension of time.</t>
  </si>
  <si>
    <t>SELECTED VENDOR (S.S.N.\F.E.I.N.):</t>
  </si>
  <si>
    <t xml:space="preserve">DUNS #:  </t>
  </si>
  <si>
    <t>VENDOR INFORMATION:</t>
  </si>
  <si>
    <t xml:space="preserve">VENDOR NAME   </t>
  </si>
  <si>
    <t xml:space="preserve">21  R STARS MAIL CODE:         </t>
  </si>
  <si>
    <t>BILLING ADDRESS</t>
  </si>
  <si>
    <t>22  ADPICS ADDRESS CODE:</t>
  </si>
  <si>
    <t>CITY/STATE/ZIP</t>
  </si>
  <si>
    <t>* By my signature below, I certify that sufficient funds          x     have                        have not                  partial       been specifically provided in the budget/award for the services requested, and that the services are for State use. Please attach a separate sheet indicating source of fund if sufficient funds have either not been or partially been provided.</t>
  </si>
  <si>
    <t>TYPED NAME / TITLE / PHONE #</t>
  </si>
  <si>
    <t>SIGNATURE</t>
  </si>
  <si>
    <t>DATE</t>
  </si>
  <si>
    <t xml:space="preserve">Dana Moncrief, MPH, CHES, Office Dir., CTPC              410-767-5316                                        </t>
  </si>
  <si>
    <t>Dana T. Moncrif</t>
  </si>
  <si>
    <t xml:space="preserve"> Sheena John, Lead Fiscal Officer                    410-767-4473</t>
  </si>
  <si>
    <t>Sheena John</t>
  </si>
  <si>
    <t xml:space="preserve"> Courtney McFadden, MPH, Deputy Director, PHPA            410-767-5596</t>
  </si>
  <si>
    <t>Courtney McFadden</t>
  </si>
  <si>
    <t>27 If indirect costs are charged, indicate %</t>
  </si>
  <si>
    <t>FUND CERT (09/17/20) - Fund Cert.xls</t>
  </si>
  <si>
    <t>Fund Certificate</t>
  </si>
  <si>
    <t>Vendor:</t>
  </si>
  <si>
    <t>Log Number:</t>
  </si>
  <si>
    <t>Contract Period:</t>
  </si>
  <si>
    <t>Modification #:</t>
  </si>
  <si>
    <t>OPASS #:</t>
  </si>
  <si>
    <t>BPO #:</t>
  </si>
  <si>
    <t>SFY 23</t>
  </si>
  <si>
    <t>SFY 24</t>
  </si>
  <si>
    <t>SFY 25</t>
  </si>
  <si>
    <t>SFY 26</t>
  </si>
  <si>
    <t>SFY 27</t>
  </si>
  <si>
    <t>SFY 28</t>
  </si>
  <si>
    <t>N540G</t>
  </si>
  <si>
    <t>0896  Contract</t>
  </si>
  <si>
    <t>N540S</t>
  </si>
  <si>
    <t>N575S</t>
  </si>
  <si>
    <t>N571S</t>
  </si>
  <si>
    <t>N5403</t>
  </si>
  <si>
    <t>23-2600</t>
  </si>
  <si>
    <t>N5404</t>
  </si>
  <si>
    <t>24-2600</t>
  </si>
  <si>
    <t>N5405</t>
  </si>
  <si>
    <t>25-2600</t>
  </si>
  <si>
    <t>N5406</t>
  </si>
  <si>
    <t>26-2600</t>
  </si>
  <si>
    <t>N5407</t>
  </si>
  <si>
    <t>27-2600</t>
  </si>
  <si>
    <t>N5432</t>
  </si>
  <si>
    <t>22-9193</t>
  </si>
  <si>
    <t>N5433</t>
  </si>
  <si>
    <t>23-9193</t>
  </si>
  <si>
    <t>N5434</t>
  </si>
  <si>
    <t>24-9193</t>
  </si>
  <si>
    <t>N5435</t>
  </si>
  <si>
    <t>25-9193</t>
  </si>
  <si>
    <t>N5436</t>
  </si>
  <si>
    <t>26-9193</t>
  </si>
  <si>
    <t>N5422</t>
  </si>
  <si>
    <t>N5423</t>
  </si>
  <si>
    <t>N5424</t>
  </si>
  <si>
    <t>N5425</t>
  </si>
  <si>
    <t>N5426</t>
  </si>
  <si>
    <t>TOTAL COST:  STATE FISCAL YEAR</t>
  </si>
  <si>
    <t>MODIFICATION AMT - THIS ACTION</t>
  </si>
  <si>
    <t>N5408</t>
  </si>
  <si>
    <t>28-2600</t>
  </si>
  <si>
    <t>N5437</t>
  </si>
  <si>
    <t>27-9193</t>
  </si>
  <si>
    <t>N5427</t>
  </si>
  <si>
    <t xml:space="preserve">       TOTAL MODIFICATION</t>
  </si>
  <si>
    <t>CHECK</t>
  </si>
  <si>
    <t>NOTE:  Use this worksheet for additional information needed for fund cert (i.e., list of additional vendors and amounts, additional comments, etc.)</t>
  </si>
  <si>
    <t>MBE/SBR</t>
  </si>
  <si>
    <t xml:space="preserve">Bidder/Vendor </t>
  </si>
  <si>
    <t>Amount</t>
  </si>
  <si>
    <t>(yes or no)</t>
  </si>
  <si>
    <t>INSTRUCTIONS FOR COMPLETING FUND CERTIFICATION FORM</t>
  </si>
  <si>
    <t>(SOME FIELDS CONTAIN A DROP-DOWN LIST FOR YOUR USE. TAB TO EACH FIELD TO BE COMLETED - GRAY AREAS ONLY.)</t>
  </si>
  <si>
    <t xml:space="preserve">       (FOR YOUR CONVENIENCE QUICK REFERENCE NOTES ARE LOCATED TO THE RIGHT SIDE OF THE FORM.)</t>
  </si>
  <si>
    <r>
      <rPr>
        <b/>
        <u/>
        <sz val="11"/>
        <color theme="1"/>
        <rFont val="Arial"/>
      </rPr>
      <t>Type of Procurement Action:</t>
    </r>
    <r>
      <rPr>
        <u/>
        <sz val="11"/>
        <color theme="1"/>
        <rFont val="Arial"/>
      </rPr>
      <t xml:space="preserve">  Select from the drop down list </t>
    </r>
  </si>
  <si>
    <t>Options/Modifications:</t>
  </si>
  <si>
    <t xml:space="preserve">  -</t>
  </si>
  <si>
    <r>
      <rPr>
        <sz val="11"/>
        <color theme="1"/>
        <rFont val="Arial"/>
      </rPr>
      <t xml:space="preserve">Select appropriate option/modification number from the drop down list - </t>
    </r>
    <r>
      <rPr>
        <b/>
        <u/>
        <sz val="11"/>
        <color theme="1"/>
        <rFont val="Arial"/>
      </rPr>
      <t>If not applicable please select N/A</t>
    </r>
  </si>
  <si>
    <t>The current contract information must be completed for all options and/or modifications (including no-cost modifications)</t>
  </si>
  <si>
    <t>2a.</t>
  </si>
  <si>
    <r>
      <rPr>
        <b/>
        <sz val="11"/>
        <color theme="1"/>
        <rFont val="Arial"/>
      </rPr>
      <t xml:space="preserve">  </t>
    </r>
    <r>
      <rPr>
        <sz val="11"/>
        <color theme="1"/>
        <rFont val="Arial"/>
      </rPr>
      <t>- Select either M00B (blanket purchase order) or M00P (purchase order) from the drop down list; enter the 7 digits BPO/PO # in the next cell</t>
    </r>
  </si>
  <si>
    <t>2b.</t>
  </si>
  <si>
    <r>
      <rPr>
        <sz val="11"/>
        <color theme="1"/>
        <rFont val="Arial"/>
      </rPr>
      <t xml:space="preserve">  - Enter the 8 digit contract # for the OPASS # </t>
    </r>
    <r>
      <rPr>
        <b/>
        <sz val="11"/>
        <color theme="1"/>
        <rFont val="Arial"/>
      </rPr>
      <t>(same as OCPMP #) - do not hypenate</t>
    </r>
  </si>
  <si>
    <t>NOTE:  A COPY OF THE PREVIOUS FUND CERT MUST BE ATTACHED.</t>
  </si>
  <si>
    <r>
      <rPr>
        <b/>
        <u/>
        <sz val="11"/>
        <color theme="1"/>
        <rFont val="Arial"/>
      </rPr>
      <t>Log Number:</t>
    </r>
    <r>
      <rPr>
        <u/>
        <sz val="11"/>
        <color theme="1"/>
        <rFont val="Arial"/>
      </rPr>
      <t xml:space="preserve">   First time fund cert submission:  completed by Procurement;  All submissions thereafter:  completed by the Program based on </t>
    </r>
  </si>
  <si>
    <t xml:space="preserve">the type of submission, i.e.,:  fund cert revision, modification, etc.. </t>
  </si>
  <si>
    <r>
      <rPr>
        <b/>
        <u/>
        <sz val="11"/>
        <color theme="1"/>
        <rFont val="Arial"/>
      </rPr>
      <t>Date Prepared:</t>
    </r>
    <r>
      <rPr>
        <u/>
        <sz val="11"/>
        <color theme="1"/>
        <rFont val="Arial"/>
      </rPr>
      <t xml:space="preserve">  Enter current date; using date format - MM/DD/YY</t>
    </r>
  </si>
  <si>
    <r>
      <rPr>
        <b/>
        <u/>
        <sz val="11"/>
        <color theme="1"/>
        <rFont val="Arial"/>
      </rPr>
      <t>Contract Monitor Name:</t>
    </r>
    <r>
      <rPr>
        <u/>
        <sz val="11"/>
        <color theme="1"/>
        <rFont val="Arial"/>
      </rPr>
      <t xml:space="preserve">  Please complete</t>
    </r>
  </si>
  <si>
    <r>
      <rPr>
        <b/>
        <u/>
        <sz val="11"/>
        <color theme="1"/>
        <rFont val="Arial"/>
      </rPr>
      <t>Contract Monitor Phone Extension (7-XXXX):</t>
    </r>
    <r>
      <rPr>
        <u/>
        <sz val="11"/>
        <color theme="1"/>
        <rFont val="Arial"/>
      </rPr>
      <t xml:space="preserve">  Please complete</t>
    </r>
  </si>
  <si>
    <r>
      <rPr>
        <b/>
        <u/>
        <sz val="11"/>
        <color theme="1"/>
        <rFont val="Arial"/>
      </rPr>
      <t>R*STARS Financial Agency Name -:</t>
    </r>
    <r>
      <rPr>
        <u/>
        <sz val="11"/>
        <color theme="1"/>
        <rFont val="Arial"/>
      </rPr>
      <t xml:space="preserve">   Select from drop down list</t>
    </r>
  </si>
  <si>
    <r>
      <rPr>
        <b/>
        <u/>
        <sz val="11"/>
        <color theme="1"/>
        <rFont val="Arial"/>
      </rPr>
      <t>R*STARS Agency Code -  MOO</t>
    </r>
    <r>
      <rPr>
        <u/>
        <sz val="11"/>
        <color theme="1"/>
        <rFont val="Arial"/>
      </rPr>
      <t xml:space="preserve">  (No action required)</t>
    </r>
  </si>
  <si>
    <r>
      <rPr>
        <b/>
        <u/>
        <sz val="11"/>
        <color theme="1"/>
        <rFont val="Arial"/>
      </rPr>
      <t>APPROPRIATION CODE:</t>
    </r>
    <r>
      <rPr>
        <u/>
        <sz val="11"/>
        <color theme="1"/>
        <rFont val="Arial"/>
      </rPr>
      <t xml:space="preserve">   Select from drop down list - F0302: PCA #'s that start with 1 or 2; F0306: PCA #'s that start with 6</t>
    </r>
  </si>
  <si>
    <r>
      <rPr>
        <b/>
        <u/>
        <sz val="11"/>
        <color theme="1"/>
        <rFont val="Arial"/>
      </rPr>
      <t>CFDA # (Catalog of Federal Domestic Assistance):</t>
    </r>
    <r>
      <rPr>
        <u/>
        <sz val="11"/>
        <color theme="1"/>
        <rFont val="Arial"/>
      </rPr>
      <t xml:space="preserve">   Select from drop down list - </t>
    </r>
    <r>
      <rPr>
        <b/>
        <u/>
        <sz val="11"/>
        <color theme="1"/>
        <rFont val="Arial"/>
      </rPr>
      <t>If not applicable please select N/A</t>
    </r>
  </si>
  <si>
    <r>
      <rPr>
        <b/>
        <u/>
        <sz val="11"/>
        <color theme="1"/>
        <rFont val="Arial"/>
      </rPr>
      <t>Funding Source:</t>
    </r>
    <r>
      <rPr>
        <u/>
        <sz val="11"/>
        <color theme="1"/>
        <rFont val="Arial"/>
      </rPr>
      <t xml:space="preserve">   Enter the amount of General, Federal, Special and/or Reimbursable funds related to this action; total funds must </t>
    </r>
  </si>
  <si>
    <r>
      <rPr>
        <sz val="11"/>
        <color theme="1"/>
        <rFont val="Arial"/>
      </rPr>
      <t xml:space="preserve">                         equal the total of this action.  </t>
    </r>
    <r>
      <rPr>
        <b/>
        <u/>
        <sz val="11"/>
        <color theme="1"/>
        <rFont val="Arial"/>
      </rPr>
      <t>Percentages will be calculated automatically.</t>
    </r>
  </si>
  <si>
    <t>DESCRIPTION OF SERVICES &amp; PURPOSE:</t>
  </si>
  <si>
    <t xml:space="preserve">Please give a clear statement of the purpose and services being requested with this fund cert form.  </t>
  </si>
  <si>
    <r>
      <rPr>
        <b/>
        <sz val="11"/>
        <color theme="1"/>
        <rFont val="Arial"/>
      </rPr>
      <t xml:space="preserve">i.e.:  </t>
    </r>
    <r>
      <rPr>
        <b/>
        <u/>
        <sz val="11"/>
        <color theme="1"/>
        <rFont val="Arial"/>
      </rPr>
      <t>the fund cert form description must be reflective of the current request</t>
    </r>
  </si>
  <si>
    <t>10a.</t>
  </si>
  <si>
    <t>TYPE OF SERVICE:</t>
  </si>
  <si>
    <t>Use the pull down menu to complete</t>
  </si>
  <si>
    <t>10b.</t>
  </si>
  <si>
    <t>COMPLETE IF USING FED FUNDS:</t>
  </si>
  <si>
    <r>
      <rPr>
        <sz val="11"/>
        <color theme="1"/>
        <rFont val="Arial"/>
      </rPr>
      <t xml:space="preserve">- </t>
    </r>
    <r>
      <rPr>
        <b/>
        <sz val="11"/>
        <color theme="1"/>
        <rFont val="Arial"/>
      </rPr>
      <t>Subrecipient:</t>
    </r>
    <r>
      <rPr>
        <sz val="11"/>
        <color theme="1"/>
        <rFont val="Arial"/>
      </rPr>
      <t xml:space="preserve"> a non-Federal entity that expends Federal awards received from a pass-through entity to carry out a Federal program, </t>
    </r>
  </si>
  <si>
    <t xml:space="preserve">   but does not include an individual that is a beneficiary of such a program.</t>
  </si>
  <si>
    <r>
      <rPr>
        <sz val="11"/>
        <color theme="1"/>
        <rFont val="Arial"/>
      </rPr>
      <t xml:space="preserve">- </t>
    </r>
    <r>
      <rPr>
        <b/>
        <sz val="11"/>
        <color theme="1"/>
        <rFont val="Arial"/>
      </rPr>
      <t>Vendor:</t>
    </r>
    <r>
      <rPr>
        <sz val="11"/>
        <color theme="1"/>
        <rFont val="Arial"/>
      </rPr>
      <t xml:space="preserve"> means a dealer, distributor, merchant or other seller providing goods or services that are required for the conduct of a Federal program. </t>
    </r>
  </si>
  <si>
    <t>REASON(S) WHY AGENCY UNABLE TO PROVIDE REQUESTED SERVICES:</t>
  </si>
  <si>
    <t>Please give a brief statement as to why the services cannot be provided by your agency or another State entity.</t>
  </si>
  <si>
    <t>ANTICIPATED CONTRACT COST/VALUE:</t>
  </si>
  <si>
    <t>The following items will automatically calculate:   ORIGINAL COST, TOTAL MOD COST, TOTAL CONTRACT COST, TOTAL COST BY PCA,</t>
  </si>
  <si>
    <t xml:space="preserve">      TOTAL STATE FISCAL YEAR AND MOD COSTS, NEW CONTRACT TOTAL</t>
  </si>
  <si>
    <t>Complete the following fields:</t>
  </si>
  <si>
    <t xml:space="preserve">a. SELECT STATE FISCAL YEAR:   In each cell located under the arrow indicator use the pull down menu to select the STATE </t>
  </si>
  <si>
    <r>
      <rPr>
        <sz val="11"/>
        <color theme="1"/>
        <rFont val="Arial"/>
      </rPr>
      <t xml:space="preserve">  FISCAL YEAR (up to 5 yrs.).  </t>
    </r>
    <r>
      <rPr>
        <b/>
        <u/>
        <sz val="11"/>
        <color theme="1"/>
        <rFont val="Arial"/>
      </rPr>
      <t>NOTE:  DO NOT INCLUDE OPTION YEAR BUDGETS</t>
    </r>
  </si>
  <si>
    <t>b. PCA:  Enter five (5) digit code - capitalize the letters</t>
  </si>
  <si>
    <t>c. AOBJ:  Use the pull down menu to complete</t>
  </si>
  <si>
    <r>
      <rPr>
        <sz val="11"/>
        <color theme="1"/>
        <rFont val="Arial"/>
      </rPr>
      <t xml:space="preserve">d. FED TRACK #:  Enter the six digit federal tracking code - </t>
    </r>
    <r>
      <rPr>
        <b/>
        <sz val="11"/>
        <color theme="1"/>
        <rFont val="Arial"/>
      </rPr>
      <t>include the hypen (XX-XXXX)</t>
    </r>
    <r>
      <rPr>
        <sz val="11"/>
        <color theme="1"/>
        <rFont val="Arial"/>
      </rPr>
      <t xml:space="preserve">; </t>
    </r>
    <r>
      <rPr>
        <b/>
        <sz val="11"/>
        <color theme="1"/>
        <rFont val="Arial"/>
      </rPr>
      <t>Use for federal funds only</t>
    </r>
  </si>
  <si>
    <r>
      <rPr>
        <sz val="11"/>
        <color theme="1"/>
        <rFont val="Arial"/>
      </rPr>
      <t xml:space="preserve">e. AMOUNT:  Enter the appropriate amount for each state fiscal year and pca. </t>
    </r>
    <r>
      <rPr>
        <u/>
        <sz val="11"/>
        <color theme="1"/>
        <rFont val="Arial"/>
      </rPr>
      <t xml:space="preserve"> </t>
    </r>
    <r>
      <rPr>
        <b/>
        <u/>
        <sz val="16"/>
        <color rgb="FFFF0000"/>
        <rFont val="Arial"/>
      </rPr>
      <t>NO CENTS ARE TO BE INCLUDED.</t>
    </r>
  </si>
  <si>
    <r>
      <rPr>
        <b/>
        <u/>
        <sz val="11"/>
        <color theme="1"/>
        <rFont val="Arial"/>
      </rPr>
      <t>MODIFICATIONS COSTS:</t>
    </r>
    <r>
      <rPr>
        <u/>
        <sz val="11"/>
        <color theme="1"/>
        <rFont val="Arial"/>
      </rPr>
      <t xml:space="preserve">  </t>
    </r>
  </si>
  <si>
    <t xml:space="preserve">a. Complete the Anticipated Contract Cost/Value as shown above (12a - e) using the current contract values; i.e.:  if submitting mod #2 or higher </t>
  </si>
  <si>
    <t xml:space="preserve">    enter the final costs of the last modification submitted.</t>
  </si>
  <si>
    <t xml:space="preserve">b. Complete Modificaiton Costs using steps 12b - e above.  </t>
  </si>
  <si>
    <t xml:space="preserve">    Note:  A reduction can be indicated by using either the minus or parentheses keys.</t>
  </si>
  <si>
    <t>BIDDERS EVEN IF ONLY ONE:</t>
  </si>
  <si>
    <t>List bidder(s) and amount of bid</t>
  </si>
  <si>
    <t>Circle letter of selected bidder</t>
  </si>
  <si>
    <t>Check the box next to each bidder’s name if the entity is a MBE (Minority Business Enterprise) or SBR (Small Business Reserve)</t>
  </si>
  <si>
    <r>
      <rPr>
        <b/>
        <u/>
        <sz val="11"/>
        <color theme="1"/>
        <rFont val="Arial"/>
      </rPr>
      <t>SOLICITATION ISSUED DATE:</t>
    </r>
    <r>
      <rPr>
        <u/>
        <sz val="11"/>
        <color theme="1"/>
        <rFont val="Arial"/>
      </rPr>
      <t xml:space="preserve">   PLEASE LEAVE BLANK (Date solicitation published in MD Register or Bid Board posted)</t>
    </r>
  </si>
  <si>
    <r>
      <rPr>
        <b/>
        <u/>
        <sz val="11"/>
        <color theme="1"/>
        <rFont val="Arial"/>
      </rPr>
      <t>CONTRACT START DATE</t>
    </r>
    <r>
      <rPr>
        <u/>
        <sz val="11"/>
        <color theme="1"/>
        <rFont val="Arial"/>
      </rPr>
      <t>:   First date contract is to start; use date format - MM/DD/YY</t>
    </r>
  </si>
  <si>
    <r>
      <rPr>
        <b/>
        <u/>
        <sz val="11"/>
        <color theme="1"/>
        <rFont val="Arial"/>
      </rPr>
      <t>EFFECTIVE DATE OF THIS MODIFICATION:</t>
    </r>
    <r>
      <rPr>
        <u/>
        <sz val="11"/>
        <color theme="1"/>
        <rFont val="Arial"/>
      </rPr>
      <t xml:space="preserve">  Enter the date that the modification is effective</t>
    </r>
  </si>
  <si>
    <r>
      <rPr>
        <b/>
        <u/>
        <sz val="11"/>
        <color theme="1"/>
        <rFont val="Arial"/>
      </rPr>
      <t>EFFECTIVE END DATE OF THIS MODIFICATION:</t>
    </r>
    <r>
      <rPr>
        <u/>
        <sz val="11"/>
        <color theme="1"/>
        <rFont val="Arial"/>
      </rPr>
      <t xml:space="preserve">  Enter the date that the modification is ending</t>
    </r>
  </si>
  <si>
    <r>
      <rPr>
        <b/>
        <u/>
        <sz val="11"/>
        <color theme="1"/>
        <rFont val="Arial"/>
      </rPr>
      <t>CONTRACT END DATE:</t>
    </r>
    <r>
      <rPr>
        <u/>
        <sz val="11"/>
        <color theme="1"/>
        <rFont val="Arial"/>
      </rPr>
      <t xml:space="preserve">   Last date contract is to end; use date format - MM/DD/YY</t>
    </r>
  </si>
  <si>
    <r>
      <rPr>
        <b/>
        <u/>
        <sz val="11"/>
        <color theme="1"/>
        <rFont val="Arial"/>
      </rPr>
      <t>OPTION PERIOD(S)</t>
    </r>
    <r>
      <rPr>
        <u/>
        <sz val="11"/>
        <color theme="1"/>
        <rFont val="Arial"/>
      </rPr>
      <t>:   List complete dates by year, i.e: 01/01/15 - 12/31/15;  01/01/16 - 12/31/16; if none, list “None”</t>
    </r>
  </si>
  <si>
    <t xml:space="preserve">Please complete the selected vendor's Social Security Number or Federal Employers Identification Number - hypenate appropriately </t>
  </si>
  <si>
    <r>
      <rPr>
        <b/>
        <u/>
        <sz val="11"/>
        <color theme="1"/>
        <rFont val="Arial"/>
      </rPr>
      <t xml:space="preserve">VENDOR INFORMATION: </t>
    </r>
    <r>
      <rPr>
        <u/>
        <sz val="11"/>
        <color theme="1"/>
        <rFont val="Arial"/>
      </rPr>
      <t xml:space="preserve">  Enter vendor name and complete billing address (where payments should be mailed)</t>
    </r>
  </si>
  <si>
    <r>
      <rPr>
        <b/>
        <u/>
        <sz val="11"/>
        <color theme="1"/>
        <rFont val="Arial"/>
      </rPr>
      <t xml:space="preserve">R*STARS MAIL CODE: </t>
    </r>
    <r>
      <rPr>
        <u/>
        <sz val="11"/>
        <color theme="1"/>
        <rFont val="Arial"/>
      </rPr>
      <t xml:space="preserve">   FMIS Screen 3a or 3n - Fiscal Officer will complete if unknown</t>
    </r>
  </si>
  <si>
    <r>
      <rPr>
        <b/>
        <u/>
        <sz val="11"/>
        <color theme="1"/>
        <rFont val="Arial"/>
      </rPr>
      <t>ADPICS ADDRESS CODE:</t>
    </r>
    <r>
      <rPr>
        <u/>
        <sz val="11"/>
        <color theme="1"/>
        <rFont val="Arial"/>
      </rPr>
      <t xml:space="preserve">   FMIS Screen 1200 - Fiscal Officer will complete if unknown</t>
    </r>
  </si>
  <si>
    <r>
      <rPr>
        <b/>
        <u/>
        <sz val="11"/>
        <color theme="1"/>
        <rFont val="Arial"/>
      </rPr>
      <t>Check only ONE box:</t>
    </r>
    <r>
      <rPr>
        <u/>
        <sz val="11"/>
        <color theme="1"/>
        <rFont val="Arial"/>
      </rPr>
      <t xml:space="preserve">  Fiscal Officer will complete</t>
    </r>
  </si>
  <si>
    <t>24/25/26</t>
  </si>
  <si>
    <t xml:space="preserve">TYPED NAME/TITLE/PHONE # and SIGNATURES:  </t>
  </si>
  <si>
    <t>Select name from drop down list for Items 25 / 26 / 27</t>
  </si>
  <si>
    <t>Obtain Office Director's signature and date; forward Fund Cert to designated Fiscal Officer for approval and processing</t>
  </si>
  <si>
    <t>Indirect Costs %:</t>
  </si>
  <si>
    <t xml:space="preserve">This IDC % is not the agreement between MDH and the Feds, but between MDH and other entities, such as Locah Health Departments </t>
  </si>
  <si>
    <t>or the University of Maryland Balitmore County (MIPAR)</t>
  </si>
  <si>
    <t>A copy will then be provided by the PHPA procurement office to the Fiscal Officer and the Program.  The original form will be retained</t>
  </si>
  <si>
    <t>by the FHA procurement office.</t>
  </si>
  <si>
    <t>*If this fund certification form is for a solicitation, after the Program selects a vendor, the electronic fund certification form created</t>
  </si>
  <si>
    <t xml:space="preserve"> for the solicitation process should be revised by the authorized contract monitor or person preparing the form by indicating changes</t>
  </si>
  <si>
    <t xml:space="preserve"> in the following items:</t>
  </si>
  <si>
    <t>*1.</t>
  </si>
  <si>
    <t>Select "Contract" from the drop down list</t>
  </si>
  <si>
    <t>*3.</t>
  </si>
  <si>
    <t>Enter the phpA Log Number (same as number assigned by the Fiscal Officer on the Original Soliciation Fund Cert)</t>
  </si>
  <si>
    <t>*12.</t>
  </si>
  <si>
    <t>If the contract amount has changed, enter the actual amounts to be paid to the Vendor by Total Contract Cost, State Fiscal Years, and Total Costs by</t>
  </si>
  <si>
    <t xml:space="preserve">Fiscal Year &amp; PCA. </t>
  </si>
  <si>
    <t>*14.</t>
  </si>
  <si>
    <t>Follow the instructions listed above for #14.</t>
  </si>
  <si>
    <t>*24.</t>
  </si>
  <si>
    <t>Obtain Office Director's Signature.</t>
  </si>
  <si>
    <t xml:space="preserve">Submit the revised fund certification form, a copy of the original solicitation fund certification form, and all appropriate contract </t>
  </si>
  <si>
    <t xml:space="preserve">documents to the Fiscal Officer.  The Fiscal Officer will review the revised Fund Cert &amp; approve the fiscal changes and forward the </t>
  </si>
  <si>
    <t>revised fund cert and contract documents to phpA Procurement for processing.</t>
  </si>
  <si>
    <t>SFY 15</t>
  </si>
  <si>
    <t>SFY 16</t>
  </si>
  <si>
    <t>SFY 17</t>
  </si>
  <si>
    <t>SFY 18</t>
  </si>
  <si>
    <t>SFY 19</t>
  </si>
  <si>
    <t>SFY 20</t>
  </si>
  <si>
    <t>SFY 21</t>
  </si>
  <si>
    <t>SFY 22</t>
  </si>
  <si>
    <t>SFY 29</t>
  </si>
  <si>
    <t>SFY 30</t>
  </si>
  <si>
    <t>SFY 31</t>
  </si>
  <si>
    <t>SFY 32</t>
  </si>
  <si>
    <t>SFY 33</t>
  </si>
  <si>
    <t>SFY 34</t>
  </si>
  <si>
    <t>SFY 35</t>
  </si>
  <si>
    <t>SFY 36</t>
  </si>
  <si>
    <t>COMMODITY</t>
  </si>
  <si>
    <t>CONTRACT - MODIFICATION</t>
  </si>
  <si>
    <t>CONTRACT - OPTION</t>
  </si>
  <si>
    <t>GRANT</t>
  </si>
  <si>
    <t xml:space="preserve">GRANT - REDUCTION </t>
  </si>
  <si>
    <t>IFB (competitive sealed bids)</t>
  </si>
  <si>
    <t>MEMORANDUM OF AGREEMENT (MOA)</t>
  </si>
  <si>
    <t>MEMORANDUM OF UNDERSTANDING (MOU/IA)</t>
  </si>
  <si>
    <t>MOU/IA - MODIFICATION</t>
  </si>
  <si>
    <t>MOU/IA - OPTION</t>
  </si>
  <si>
    <t>MULTI-STEP BID</t>
  </si>
  <si>
    <t>PREFERRED PROVIDER CONTRACT</t>
  </si>
  <si>
    <t>RFR</t>
  </si>
  <si>
    <t>RFP (competitive sealed proposals)</t>
  </si>
  <si>
    <t>SOLE SOURCE</t>
  </si>
  <si>
    <t>F0201</t>
  </si>
  <si>
    <t>F0301</t>
  </si>
  <si>
    <t>CANCER CONTROL &amp; PREVENTION - M01306</t>
  </si>
  <si>
    <t>CHRONIC DISEASE PREVENTION &amp; CONTROL - M01306</t>
  </si>
  <si>
    <t>CIGARETTE RESTITUTION FUND - CANCER - M01306</t>
  </si>
  <si>
    <t>CIGARETTE RESTITUTION FUND - TOBACCO - M01306</t>
  </si>
  <si>
    <t>ENVIRONMENTAL HEALTH - M01320</t>
  </si>
  <si>
    <t>EXECUTIVE DIRECTION - PHPA - M01320</t>
  </si>
  <si>
    <t>GENETICS &amp; PEOPLE W/SPECIAL HLTH CARE NEEDS - M01302</t>
  </si>
  <si>
    <t>INFECTIOUS DISEASE CALVERT ST - M01350</t>
  </si>
  <si>
    <t>INFECTIOUS DISEASE PRESTON ST - M01320</t>
  </si>
  <si>
    <t>MATERNAL &amp; CHILD HEALTH - M01302</t>
  </si>
  <si>
    <t>OFFICE OF FAMILY &amp; COMMUNITY HLTH. SERVICES - M01302</t>
  </si>
  <si>
    <t>ORAL HEALTH - M01306</t>
  </si>
  <si>
    <t>OPHI - M01309</t>
  </si>
  <si>
    <t>QUALITY IMPROVEMENT INITIATIVE - M01302</t>
  </si>
  <si>
    <t>TOBACCO PREVENTION &amp; CESSATON - M01306</t>
  </si>
  <si>
    <t>WIC - M01308</t>
  </si>
  <si>
    <t>0415  Trng</t>
  </si>
  <si>
    <t>0711 Vehicle - Additional</t>
  </si>
  <si>
    <t>0801 Advertising</t>
  </si>
  <si>
    <t>0814 Contr. Labor</t>
  </si>
  <si>
    <t>0816  Lang. Interp.</t>
  </si>
  <si>
    <t>0838  Software</t>
  </si>
  <si>
    <t>0839  Soft Maint</t>
  </si>
  <si>
    <t xml:space="preserve">0840  WIC Food </t>
  </si>
  <si>
    <t>0849  Freight/Del.</t>
  </si>
  <si>
    <t>0873  Printing</t>
  </si>
  <si>
    <t>0886  MOU/MOA/IA</t>
  </si>
  <si>
    <t>0886  UFD</t>
  </si>
  <si>
    <t>0899  Spec Proj</t>
  </si>
  <si>
    <t>0919  Ed/Voc Supp</t>
  </si>
  <si>
    <t>0945  Med Supp (WIC)</t>
  </si>
  <si>
    <t>0953 Medicine</t>
  </si>
  <si>
    <t>0957  Med. Supp.</t>
  </si>
  <si>
    <t>0965  Off. Supp.</t>
  </si>
  <si>
    <t>0986  Sp Srv Supp</t>
  </si>
  <si>
    <t>0989  Sundri &amp; Not.</t>
  </si>
  <si>
    <t>1060  PC - Repl</t>
  </si>
  <si>
    <t>1180  PC - Addt</t>
  </si>
  <si>
    <t>1222  Grants</t>
  </si>
  <si>
    <t>OPT #1</t>
  </si>
  <si>
    <t>OPT #2</t>
  </si>
  <si>
    <t>M00B</t>
  </si>
  <si>
    <t>M00P</t>
  </si>
  <si>
    <t>NO</t>
  </si>
  <si>
    <t>MOD. # 1</t>
  </si>
  <si>
    <t>MOD. # 2</t>
  </si>
  <si>
    <t>MOD. # 3</t>
  </si>
  <si>
    <t>MOD. # 4</t>
  </si>
  <si>
    <t>MOD. # 5</t>
  </si>
  <si>
    <t>MOD. # 6</t>
  </si>
  <si>
    <t>REV #2</t>
  </si>
  <si>
    <t>REV #3</t>
  </si>
  <si>
    <t>UFD SUPP #1</t>
  </si>
  <si>
    <t>UFD SUPP #2</t>
  </si>
  <si>
    <t>UFD SUPP #3</t>
  </si>
  <si>
    <t>UFD REDUCT #1</t>
  </si>
  <si>
    <t>UFD REDUCT #2</t>
  </si>
  <si>
    <t>UFD REDUCT #3</t>
  </si>
  <si>
    <t xml:space="preserve">   N/A</t>
  </si>
  <si>
    <t>BD.M00   Food Inspection Contract</t>
  </si>
  <si>
    <t>BF.M00   Tuberculosis Consortium Contract</t>
  </si>
  <si>
    <t>BX.M00   FDA Tobacco Retail Inspect Enforcement</t>
  </si>
  <si>
    <t>10.557     Special Supplemental Nutrition Program for WIC</t>
  </si>
  <si>
    <t>10.578     WIC Grants To States (WGS)</t>
  </si>
  <si>
    <t>14.241     Housing Opportunities For Persons With AIDS</t>
  </si>
  <si>
    <t>20.616     National Priority Safety Programs</t>
  </si>
  <si>
    <t>66.714     Regional Agricultural IPM Grants</t>
  </si>
  <si>
    <t>93.069     Public Health Emergeny Prepredness</t>
  </si>
  <si>
    <t>93.070     Environmental Public Health &amp; Emergency Response</t>
  </si>
  <si>
    <t xml:space="preserve">93.073     Birth Defects and Developmental Disabilities - Prevention and Surveillance  </t>
  </si>
  <si>
    <t>93.074     Hospital Preparedness Program</t>
  </si>
  <si>
    <t>93.088     Advanced System Improvements to Support Targets for Hlthy People 2010</t>
  </si>
  <si>
    <t>93.092     PREP - Personal Responsibility Education Program</t>
  </si>
  <si>
    <t>93.103     Food &amp; Drug Administration Research</t>
  </si>
  <si>
    <t>93.110     MCH Federal Consolidated Programs</t>
  </si>
  <si>
    <t>93.116     Project Grants &amp; Cooperative Agreements for TB Control</t>
  </si>
  <si>
    <t>93.130     Primary Care Office</t>
  </si>
  <si>
    <t>93.136     Injury Prevention &amp; Control Research</t>
  </si>
  <si>
    <t xml:space="preserve">93.153     Coordinated Services &amp; Access Research For Women </t>
  </si>
  <si>
    <t>93.165     Grants for State Loan Repayment</t>
  </si>
  <si>
    <t>93.184     Disabilities Prevention</t>
  </si>
  <si>
    <t>93.217     Family Planning Services</t>
  </si>
  <si>
    <t>93.235     Abstinence Education / Title V State SRAE Program</t>
  </si>
  <si>
    <t>93.236     Grants to States to Support Oral Health Workforce Activities</t>
  </si>
  <si>
    <t>93.243     Substance Abuse &amp; Mental Health Services</t>
  </si>
  <si>
    <t>93.251     Universal Newborn Hearing Screening</t>
  </si>
  <si>
    <t>93.262     Occupational Safety &amp; Health Programs</t>
  </si>
  <si>
    <t>93.268     Immunization Cooperative Agreements</t>
  </si>
  <si>
    <t>93.270     Adult Viral Hepatitis Prevention &amp; Control</t>
  </si>
  <si>
    <t>93.283     Centers for Disease Control</t>
  </si>
  <si>
    <t>93.297     Adolescent Health Programs</t>
  </si>
  <si>
    <t>93.301     Rural Heath-Small Hospital Improvement</t>
  </si>
  <si>
    <t xml:space="preserve">93.305     National State Based Tobacco Control Programs </t>
  </si>
  <si>
    <t xml:space="preserve">93.314     Early Hearing Detection and Intervention Information System (EHDI-IS) Surveillance Program </t>
  </si>
  <si>
    <t>93.323     Epidemiology and Laboratory Capacity For Infectious Diseases (ELC)</t>
  </si>
  <si>
    <t xml:space="preserve">93.336     Behavioral Risk Factor Surveillance System </t>
  </si>
  <si>
    <t>93.354     Public Health Crisis Response - Opioid</t>
  </si>
  <si>
    <t>93.366     State Actions to Improve Oral Health Outcomes and Partner Actions to Improve Oral Health Outcomes</t>
  </si>
  <si>
    <t>93.367     Flexible Funding Model - Infrastructure Development and Maintenance for State Manufactured Food Regulatory Programs</t>
  </si>
  <si>
    <t>93.421     Strengthening Public Health Systems and Services through National Partnerships to Improve and Protect the Nation’s Health</t>
  </si>
  <si>
    <t>93.426     Improving the Health of Americans through Prevention and Management of Diabetes and Heart Disease and Stroke-Financed in part by 2018 Prevention and Public Health Funds</t>
  </si>
  <si>
    <t>93.448     Food Safety &amp; Security Monitoring Projects</t>
  </si>
  <si>
    <t>93.495     Community Health Workers for Public Health Response and Resilient</t>
  </si>
  <si>
    <t>93.500     Pregnancy Assistance Fund Program</t>
  </si>
  <si>
    <t>93.505     Affordable Care Act (ACA) Maternal, Infant and Early Childhood Home Visiting Program</t>
  </si>
  <si>
    <t>93.521     Affordable Care Act Building Epidemiology</t>
  </si>
  <si>
    <t>93.531     PPHF: Community Transformation Grants and National Dissemination and Support for Community Transformation Grants</t>
  </si>
  <si>
    <t>93.538     Affordable Care Act - Catalog of Federal Domestic Assistance</t>
  </si>
  <si>
    <t>93.539     PPHF 2012 Prevention &amp; Public Health Fund</t>
  </si>
  <si>
    <t>93.540     Affordable Care Act  Streamline Surveillance</t>
  </si>
  <si>
    <t>93.576     Refugee &amp; Entrant Assisistance Discretionary Grants</t>
  </si>
  <si>
    <t>93.733     Capacity Building Assistance to Strengthen Public Health Immunization Infrastructure</t>
  </si>
  <si>
    <t>93.735     State Public Health Approaches for Ensuring Quitline Capacity</t>
  </si>
  <si>
    <t>93.745     PPHF: Health Care Surveillance/Health Statistics</t>
  </si>
  <si>
    <t>93.752     Cancer Prevention and Control Programs for State, Territorial and Tribal Organizations</t>
  </si>
  <si>
    <t>93.757     State Public Health Actions to Prevent and Control Diabetes, Heart Disease, Obesity and Associated Risk Factors and Promote School Health</t>
  </si>
  <si>
    <t>93.758     Preventive Health &amp; Health Services (PHHS) Block Grant (PPHF)</t>
  </si>
  <si>
    <t>93.788     State of MD Opioid Response-SOR</t>
  </si>
  <si>
    <t xml:space="preserve">93.800     Organized Approaches to Increase Colorectal Cancer Screening </t>
  </si>
  <si>
    <t>93.815     Domestic Ebola Supplement to the Epidemiology and Laboratory Capacity for Infectious Diseases (ELC)</t>
  </si>
  <si>
    <t>93.870     Maternal, Infant and Early Childhood Homevisting Grant Program</t>
  </si>
  <si>
    <t>93.898     Cancer Prevention and Control Programs for State, Territorial and Tribal Organizations</t>
  </si>
  <si>
    <t xml:space="preserve">93.875     Assistance for Oral Disease Prevention and Control </t>
  </si>
  <si>
    <t>93.913     State Offices of Rural Health</t>
  </si>
  <si>
    <t>93.917     HIV Care Formula Grants</t>
  </si>
  <si>
    <t>93.940     HIV Prevention Activities Health Department Based</t>
  </si>
  <si>
    <t>93.944     Human Immunodeficiency Virus HIV/Acquired</t>
  </si>
  <si>
    <t xml:space="preserve">93.945     Assistance Programs for Chronic Disease Prevention and Control </t>
  </si>
  <si>
    <t>93.946     Cooperative Agreements to Support State-Based Safe Motherhood and Infant Health Initiative Programs</t>
  </si>
  <si>
    <t>93.959     Block Grants For Prevention &amp; Treatment of Substance Abuse</t>
  </si>
  <si>
    <t>93.977     Preventive Health Services For Sexually Trensmitted Disease Control Grants</t>
  </si>
  <si>
    <t>93.991     Preventive Health &amp; Health Services (PHHS) Block Grt.</t>
  </si>
  <si>
    <t>93.994     Maternal and Child Health Services Block Grant to the States</t>
  </si>
  <si>
    <t>HUMAN SERVICES</t>
  </si>
  <si>
    <t>IT SERVICES</t>
  </si>
  <si>
    <t>Vendor</t>
  </si>
  <si>
    <t>CANCEL - FUND CERT</t>
  </si>
  <si>
    <t>CONTRACT</t>
  </si>
  <si>
    <t>CONTRACT - BID BOARD</t>
  </si>
  <si>
    <t>CONTRACT - MULTI-STEP BID</t>
  </si>
  <si>
    <t>CONTRACT - IFB (CSB)</t>
  </si>
  <si>
    <t>CONTRACT - RFP (CSP)</t>
  </si>
  <si>
    <t>CONTRACT - SOLE SOURCE</t>
  </si>
  <si>
    <t xml:space="preserve">CONTRACT - TERMINATION </t>
  </si>
  <si>
    <t xml:space="preserve">GRANT </t>
  </si>
  <si>
    <t>GRANT - REDUCTION</t>
  </si>
  <si>
    <t>GRANT - RFA</t>
  </si>
  <si>
    <t>IT COMMODITIES</t>
  </si>
  <si>
    <t>MEMO OF AGREEMENT (MOA)</t>
  </si>
  <si>
    <t>MEMO OF UNDERSTANDING (MOU/IA)</t>
  </si>
  <si>
    <t>MOA/MOU/IA - AWARD TERMINATION</t>
  </si>
  <si>
    <t>PREFERRED PROVIDER</t>
  </si>
  <si>
    <t>SOLICITATION - BID BOARD</t>
  </si>
  <si>
    <t>SOLICITATION - IFB</t>
  </si>
  <si>
    <t>SOLICITATION - RFP</t>
  </si>
  <si>
    <t>SOLICITATION - RFR (Req for Resumes)</t>
  </si>
  <si>
    <t>UFD -ORIGINAL AWARD</t>
  </si>
  <si>
    <t>UFD SUPPLEMENT</t>
  </si>
  <si>
    <t>UFD REDUCTION</t>
  </si>
  <si>
    <t xml:space="preserve"> Onyeka Anaedozie, Deputy Director                                       410-767-5260</t>
  </si>
  <si>
    <t xml:space="preserve"> Melissa S. Beasley, OFCHS Director, MCH                           410-767-6783</t>
  </si>
  <si>
    <t xml:space="preserve"> David Blythe, Dir. OIDEOR                                                      410-767-6685</t>
  </si>
  <si>
    <t xml:space="preserve"> Alan Brench, Chief, Center for Food Defense                         410-767-8402</t>
  </si>
  <si>
    <t xml:space="preserve"> Subha Chandar, MPH, Deputy Dir., EHB                                410-767-5303</t>
  </si>
  <si>
    <t xml:space="preserve"> Shelly Choo, MD, MPH, Bureau Director, MCH                       410-767-6085</t>
  </si>
  <si>
    <t xml:space="preserve"> David Crum, Chief, Ctr for Zoonotic &amp; Vectorborne Dis.        410-767-6703</t>
  </si>
  <si>
    <t xml:space="preserve"> Joyce Dantzler, Chief, CISAP                                                 410-767-1372</t>
  </si>
  <si>
    <t xml:space="preserve"> Maisha DouyonCover, MPH, Off. Quality Inititives Dir., MCH  410-767-1365</t>
  </si>
  <si>
    <t xml:space="preserve"> Robin Henderson, Chief, Ctr. for Food Processing                410-767-8451</t>
  </si>
  <si>
    <t xml:space="preserve"> Rachel Hess-Mutinda, Administrator, Asthma Prgm.             410-767-2196</t>
  </si>
  <si>
    <t xml:space="preserve"> Peter DeMartino, PhD, Dir, Infect Dis Prev &amp; Hlth Srvs Bur    410-767-5080</t>
  </si>
  <si>
    <t xml:space="preserve"> Debony Hughes, Director, Office of Oral Health                     410-767-5942</t>
  </si>
  <si>
    <t xml:space="preserve"> Courtney McFadden, MPH, Deputy Director, PHPA               410-767-5596</t>
  </si>
  <si>
    <t xml:space="preserve"> Jed L. Miller, MD, MPH, Office Dir., OGPSHCN                     410-767-5642</t>
  </si>
  <si>
    <t xml:space="preserve"> Cliff Mitchell, MS. MD, MPH, Bureau Dir., EHB                       410-767-7438</t>
  </si>
  <si>
    <t xml:space="preserve"> Deborah L. Morgan, Deputy Office Dir., WIC                         410-767-5658</t>
  </si>
  <si>
    <t xml:space="preserve"> Kristi Pier, MHS, MCHES, Office Dir., CCDPC                     410-767-6722</t>
  </si>
  <si>
    <t xml:space="preserve"> Dale Rohn, Chief, Div. of Infectious Disease Surv                410-767-6701</t>
  </si>
  <si>
    <t xml:space="preserve"> Patricia Ryan, Chief EIP                                                        410-767-6784</t>
  </si>
  <si>
    <t xml:space="preserve"> Kurt Seeto, Chief, Immunization                                            410-767-6628</t>
  </si>
  <si>
    <t xml:space="preserve"> Ken Lin Tai, MD, MPH, Office Dir., CCPC                            410-767-2036</t>
  </si>
  <si>
    <t xml:space="preserve"> Stacy Taylor, JD, Deputy Office Dir., OGPSHCN                 410-767-6801</t>
  </si>
  <si>
    <t xml:space="preserve"> Ruth Thompson, Deputy Dir., OIDEOR                                410-767-6699</t>
  </si>
  <si>
    <t xml:space="preserve"> Alena Troxel, MPH, Deputy Dir., MCH                                   410-767-4585</t>
  </si>
  <si>
    <t xml:space="preserve"> Tracy Whitman, Coordinator, KISS Program                        410-767-1363</t>
  </si>
  <si>
    <t xml:space="preserve"> Pamela R. Williams, MHA, Bureau Dir., Can &amp; Chr. Dis.     410-767-1122</t>
  </si>
  <si>
    <t xml:space="preserve"> Jennifer Wilson, Office Dir., WIC                                          410-767-5232</t>
  </si>
  <si>
    <t xml:space="preserve"> Monique Duwell, Chief, CSIPOR                                           410-767-6710</t>
  </si>
  <si>
    <t xml:space="preserve"> David Davis, Director, Budget &amp; Mgmt, PHPA                     410-767-6975</t>
  </si>
  <si>
    <t xml:space="preserve"> Donna Gugel, Director, PHPA                                              410-767-6278</t>
  </si>
  <si>
    <t xml:space="preserve"> Lynn Blackmon, Fiscal Chief                               410-767-5268</t>
  </si>
  <si>
    <t xml:space="preserve"> Terrie Chester, Fiscal Officer                              410-767-8449</t>
  </si>
  <si>
    <t xml:space="preserve"> Mary Beth Jackson, Fiscal Officer                      410-767-6775  </t>
  </si>
  <si>
    <t xml:space="preserve"> Bertina Milburn, Fiscal Officer                             410-767-6790</t>
  </si>
  <si>
    <t xml:space="preserve"> Sandra McLean, Fiscal Chief                              410-767-7254</t>
  </si>
  <si>
    <t xml:space="preserve"> Mary Royer, Fiscal Chief                                     410-767-5238</t>
  </si>
  <si>
    <t xml:space="preserve"> Robert St. Clair, Fiscal Officer                            410-767-6720</t>
  </si>
  <si>
    <t xml:space="preserve"> Anton Wallace, Lead Fiscal Officer                     410-767-5021</t>
  </si>
  <si>
    <t>Josephine Odukoya, Fiscal Chief                         443-813-0066</t>
  </si>
  <si>
    <t>Maura Folkins                                                       410-767-6720</t>
  </si>
  <si>
    <t xml:space="preserve"> Jason Zimmerman, Chief Financial Officer         410-767-7494</t>
  </si>
  <si>
    <t>Solicitation</t>
  </si>
  <si>
    <t>Various LHDs (see attached)</t>
  </si>
  <si>
    <t>Various Vendors (see attached)</t>
  </si>
  <si>
    <t>Ahler and Associates</t>
  </si>
  <si>
    <t>Alere Wellbeing</t>
  </si>
  <si>
    <t>Allegany Co Hlth Dept</t>
  </si>
  <si>
    <t xml:space="preserve">American Lung Assoc. </t>
  </si>
  <si>
    <t>Anne Arundel Co Hlth Dept</t>
  </si>
  <si>
    <t>Arthritis Foundation</t>
  </si>
  <si>
    <t>Associated Black Charities</t>
  </si>
  <si>
    <t>Baltimore City Fire Department</t>
  </si>
  <si>
    <t>Baltimore City Hlth Dept</t>
  </si>
  <si>
    <t>Baltimore Co Hlth Dept</t>
  </si>
  <si>
    <t>Bethel A.M.E.</t>
  </si>
  <si>
    <t>Calvert Co Hlth Dept</t>
  </si>
  <si>
    <t>Calvert Memorial Hospital</t>
  </si>
  <si>
    <t>Campaign for Our Children</t>
  </si>
  <si>
    <t>Caroline Co Hlth Dept</t>
  </si>
  <si>
    <t>Carroll Co Hlth Dept</t>
  </si>
  <si>
    <t>Cecil Co Hlth Dept</t>
  </si>
  <si>
    <t>Charles Co Hlth Dept</t>
  </si>
  <si>
    <t>Children's Hospital - D.C.</t>
  </si>
  <si>
    <t>Community Clinic, Inc.</t>
  </si>
  <si>
    <t>CTS Language Link</t>
  </si>
  <si>
    <t>Dept of Human Resources</t>
  </si>
  <si>
    <t>Dorchester Co Hlth Dept</t>
  </si>
  <si>
    <t>Federal Express (FedEx)</t>
  </si>
  <si>
    <t>Frederick Co Hlth Dept</t>
  </si>
  <si>
    <t>Free &amp; Clear, Inc.</t>
  </si>
  <si>
    <t>Garrett Co Hlth Dept</t>
  </si>
  <si>
    <t>GKV Communications</t>
  </si>
  <si>
    <t>Greater Baden Medical Center</t>
  </si>
  <si>
    <t>Hagerstown County Fire Department</t>
  </si>
  <si>
    <t>Harford Co Hlth Dept</t>
  </si>
  <si>
    <t>Holly Center</t>
  </si>
  <si>
    <t>Holy Cross Hospital</t>
  </si>
  <si>
    <t>Howard Co Hlth Dept</t>
  </si>
  <si>
    <t>Howard Community College</t>
  </si>
  <si>
    <t>JHI</t>
  </si>
  <si>
    <t>JHU</t>
  </si>
  <si>
    <t>JHU Pediatric Hematology</t>
  </si>
  <si>
    <t>JHU, Prev.Med. Residency</t>
  </si>
  <si>
    <t>Kennedy Krieger Institute</t>
  </si>
  <si>
    <t>Kent Co Hlth Dept</t>
  </si>
  <si>
    <t>Macro International</t>
  </si>
  <si>
    <t>Maryland Alliance of PKU</t>
  </si>
  <si>
    <t>Mary's Center</t>
  </si>
  <si>
    <t>MCASA</t>
  </si>
  <si>
    <t>MD Ctr at Bowie State Univ</t>
  </si>
  <si>
    <t>Md State Dept of Education</t>
  </si>
  <si>
    <t>MedChi</t>
  </si>
  <si>
    <t>MedStar Health</t>
  </si>
  <si>
    <t>Mental Health Assoc of MD</t>
  </si>
  <si>
    <t>MIEMSS</t>
  </si>
  <si>
    <t>Minority Outreach Coalition</t>
  </si>
  <si>
    <t>Montgomery County Fire Department</t>
  </si>
  <si>
    <t>Montgomery Co Hlth Dept</t>
  </si>
  <si>
    <t>Office of the Chief Medical Examiner</t>
  </si>
  <si>
    <t>Opal Systems, Inc.</t>
  </si>
  <si>
    <t>Parent's Place of Md</t>
  </si>
  <si>
    <t>Planned Parenthood of DC</t>
  </si>
  <si>
    <t>Planned Parenthood of Md</t>
  </si>
  <si>
    <t>Prince George's Co Hlth Dept</t>
  </si>
  <si>
    <t>Queen Anne's Co Hlth Dept</t>
  </si>
  <si>
    <t>Respect Foundation</t>
  </si>
  <si>
    <t>Sahara Communications, Inc.</t>
  </si>
  <si>
    <t>Santeon, Inc.</t>
  </si>
  <si>
    <t>Scotts United Methodist Church</t>
  </si>
  <si>
    <t>Social Solutions International</t>
  </si>
  <si>
    <t>Somerset Co Hlth Dept</t>
  </si>
  <si>
    <t>St. James A.M.E. Zion Church</t>
  </si>
  <si>
    <t>St. John A.M.E. Church</t>
  </si>
  <si>
    <t>St. Mary's Co Hlth Dept</t>
  </si>
  <si>
    <t xml:space="preserve">TAA Foundation </t>
  </si>
  <si>
    <t>Talbot Co Hlth Dept</t>
  </si>
  <si>
    <t xml:space="preserve">UMBC  </t>
  </si>
  <si>
    <t>UMBC (MIPAR)</t>
  </si>
  <si>
    <t xml:space="preserve">Union Bethel </t>
  </si>
  <si>
    <t>United Parcel Service (UPS)</t>
  </si>
  <si>
    <t>Univ of Md</t>
  </si>
  <si>
    <t>Univ of Md (MIPAR)</t>
  </si>
  <si>
    <t>Univ of Md, Baltimore</t>
  </si>
  <si>
    <t>Univ of Md, Baltimore City</t>
  </si>
  <si>
    <t>Univ of Md, Balto., Dept  of Psychiatry</t>
  </si>
  <si>
    <t>Univ of Md, Balto., Dept of OB/GYN</t>
  </si>
  <si>
    <t>Univ of Md, Balto., Dept of Peds</t>
  </si>
  <si>
    <t>Univ of Md, College Park</t>
  </si>
  <si>
    <t>Univ of Md, Dental School</t>
  </si>
  <si>
    <t>Univ of Md, Dept of Epidemiology</t>
  </si>
  <si>
    <t>Univ of Md, Eastern Shore</t>
  </si>
  <si>
    <t>Univ of Md, School of Law</t>
  </si>
  <si>
    <t>Univ of Md, School of Medicine</t>
  </si>
  <si>
    <t>Univ of Md, School of Soc Work</t>
  </si>
  <si>
    <t>Washington Co Hlth Dept</t>
  </si>
  <si>
    <t>Westat, Inc.</t>
  </si>
  <si>
    <t>Wicomico Co Hlth Dept</t>
  </si>
  <si>
    <t>Worcester Co Hlth Dept</t>
  </si>
  <si>
    <t>Howard University, College of Dentistry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</si>
</sst>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mm/dd/yy"/>
    <numFmt numFmtId="165" formatCode="mm/dd/yyyy"/>
    <numFmt numFmtId="166" formatCode="#\-####"/>
    <numFmt numFmtId="167" formatCode="0.0%"/>
    <numFmt numFmtId="168" formatCode="_(&quot;$&quot;* #,##0_);_(&quot;$&quot;* \(#,##0\);_(&quot;$&quot;* &quot;-&quot;??_);_(@_)"/>
  </numFmts>
  <fonts count="42">
    <font>
      <sz val="10"/>
      <color rgb="FF000000"/>
      <name val="Arial"/>
    </font>
    <font>
      <b/>
      <sz val="14"/>
      <color theme="1"/>
      <name val="Trebuchet MS"/>
    </font>
    <font>
      <sz val="10"/>
      <name val="Arial"/>
    </font>
    <font>
      <b/>
      <sz val="11"/>
      <color theme="1"/>
      <name val="Trebuchet MS"/>
    </font>
    <font>
      <sz val="8"/>
      <color theme="1"/>
      <name val="Trebuchet MS"/>
    </font>
    <font>
      <b/>
      <sz val="8"/>
      <color theme="1"/>
      <name val="Arial"/>
    </font>
    <font>
      <b/>
      <sz val="14"/>
      <color theme="1"/>
      <name val="Arial"/>
    </font>
    <font>
      <sz val="10"/>
      <color theme="1"/>
      <name val="Arial"/>
    </font>
    <font>
      <b/>
      <sz val="11"/>
      <color theme="1"/>
      <name val="Arial"/>
    </font>
    <font>
      <sz val="10"/>
      <color theme="1"/>
      <name val="Calibri"/>
    </font>
    <font>
      <b/>
      <sz val="12"/>
      <color theme="1"/>
      <name val="Arial"/>
    </font>
    <font>
      <u/>
      <sz val="10"/>
      <color theme="1"/>
      <name val="Arial"/>
    </font>
    <font>
      <u/>
      <sz val="10"/>
      <color theme="1"/>
      <name val="Arial"/>
    </font>
    <font>
      <b/>
      <sz val="10"/>
      <color theme="1"/>
      <name val="Arial"/>
    </font>
    <font>
      <u/>
      <sz val="10"/>
      <color theme="1"/>
      <name val="Arial"/>
    </font>
    <font>
      <u/>
      <sz val="10"/>
      <color theme="1"/>
      <name val="Arial"/>
    </font>
    <font>
      <u/>
      <sz val="10"/>
      <color theme="1"/>
      <name val="Arial"/>
    </font>
    <font>
      <b/>
      <u/>
      <sz val="10"/>
      <color theme="1"/>
      <name val="Arial"/>
    </font>
    <font>
      <sz val="11"/>
      <color theme="1"/>
      <name val="Arial"/>
    </font>
    <font>
      <b/>
      <sz val="9"/>
      <color theme="1"/>
      <name val="Arial"/>
    </font>
    <font>
      <b/>
      <u/>
      <sz val="11"/>
      <color theme="1"/>
      <name val="Arial"/>
    </font>
    <font>
      <sz val="9"/>
      <color theme="1"/>
      <name val="Arial"/>
    </font>
    <font>
      <sz val="12"/>
      <color theme="1"/>
      <name val="Arial"/>
    </font>
    <font>
      <sz val="8"/>
      <color theme="1"/>
      <name val="Arial"/>
    </font>
    <font>
      <sz val="10"/>
      <color rgb="FFFF0000"/>
      <name val="Arial"/>
    </font>
    <font>
      <i/>
      <sz val="12"/>
      <color theme="1"/>
      <name val="Pacifico"/>
    </font>
    <font>
      <b/>
      <sz val="14"/>
      <color rgb="FF0000FF"/>
      <name val="Courgette"/>
    </font>
    <font>
      <b/>
      <sz val="12"/>
      <color rgb="FF0000FF"/>
      <name val="Dancing Script"/>
    </font>
    <font>
      <sz val="10"/>
      <color theme="1"/>
      <name val="Calibri"/>
    </font>
    <font>
      <b/>
      <i/>
      <sz val="12"/>
      <color rgb="FF808080"/>
      <name val="Arial"/>
    </font>
    <font>
      <u/>
      <sz val="10"/>
      <color theme="1"/>
      <name val="Arial"/>
    </font>
    <font>
      <b/>
      <u/>
      <sz val="10"/>
      <color theme="1"/>
      <name val="Arial"/>
    </font>
    <font>
      <b/>
      <u/>
      <sz val="10"/>
      <color theme="1"/>
      <name val="Arial"/>
    </font>
    <font>
      <b/>
      <u/>
      <sz val="11"/>
      <color theme="1"/>
      <name val="Arial"/>
    </font>
    <font>
      <u/>
      <sz val="11"/>
      <color theme="1"/>
      <name val="Arial"/>
    </font>
    <font>
      <u/>
      <sz val="11"/>
      <color theme="1"/>
      <name val="Arial"/>
    </font>
    <font>
      <b/>
      <u/>
      <sz val="11"/>
      <color theme="1"/>
      <name val="Arial"/>
    </font>
    <font>
      <b/>
      <u/>
      <sz val="11"/>
      <color theme="1"/>
      <name val="Arial"/>
    </font>
    <font>
      <sz val="11"/>
      <color rgb="FFFF0000"/>
      <name val="Arial"/>
    </font>
    <font>
      <b/>
      <sz val="10"/>
      <color rgb="FFFF0000"/>
      <name val="Arial"/>
    </font>
    <font>
      <sz val="9"/>
      <color rgb="FFFF0000"/>
      <name val="Arial"/>
    </font>
    <font>
      <b/>
      <u/>
      <sz val="16"/>
      <color rgb="FFFF0000"/>
      <name val="Arial"/>
    </font>
  </fonts>
  <fills count="8">
    <fill>
      <patternFill patternType="none"/>
    </fill>
    <fill>
      <patternFill patternType="gray125"/>
    </fill>
    <fill>
      <patternFill patternType="solid">
        <fgColor rgb="FFCCFFCC"/>
        <bgColor rgb="FFCCFFCC"/>
      </patternFill>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rgb="FFFFFF00"/>
        <bgColor rgb="FFFFFF00"/>
      </patternFill>
    </fill>
    <fill>
      <patternFill patternType="solid">
        <fgColor rgb="FFFF99CC"/>
        <bgColor rgb="FFFF99CC"/>
      </patternFill>
    </fill>
  </fills>
  <borders count="12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top style="double">
        <color rgb="FF000000"/>
      </top>
      <bottom/>
      <diagonal/>
    </border>
    <border>
      <left/>
      <right/>
      <top style="double">
        <color rgb="FF000000"/>
      </top>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bottom style="thin">
        <color rgb="FF000000"/>
      </bottom>
      <diagonal/>
    </border>
    <border>
      <left style="double">
        <color rgb="FF000000"/>
      </left>
      <right/>
      <top/>
      <bottom/>
      <diagonal/>
    </border>
    <border>
      <left/>
      <right style="double">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double">
        <color rgb="FF000000"/>
      </left>
      <right/>
      <top/>
      <bottom style="double">
        <color rgb="FF000000"/>
      </bottom>
      <diagonal/>
    </border>
    <border>
      <left/>
      <right/>
      <top/>
      <bottom style="double">
        <color rgb="FF000000"/>
      </bottom>
      <diagonal/>
    </border>
    <border>
      <left style="medium">
        <color rgb="FF000000"/>
      </left>
      <right style="medium">
        <color rgb="FF000000"/>
      </right>
      <top style="medium">
        <color rgb="FF000000"/>
      </top>
      <bottom style="double">
        <color rgb="FF000000"/>
      </bottom>
      <diagonal/>
    </border>
    <border>
      <left/>
      <right/>
      <top style="thin">
        <color rgb="FF000000"/>
      </top>
      <bottom style="double">
        <color rgb="FF000000"/>
      </bottom>
      <diagonal/>
    </border>
    <border>
      <left/>
      <right/>
      <top style="thin">
        <color rgb="FF000000"/>
      </top>
      <bottom style="double">
        <color rgb="FF000000"/>
      </bottom>
      <diagonal/>
    </border>
    <border>
      <left style="medium">
        <color rgb="FF000000"/>
      </left>
      <right/>
      <top style="double">
        <color rgb="FF000000"/>
      </top>
      <bottom/>
      <diagonal/>
    </border>
    <border>
      <left/>
      <right style="double">
        <color rgb="FF000000"/>
      </right>
      <top style="double">
        <color rgb="FF000000"/>
      </top>
      <bottom/>
      <diagonal/>
    </border>
    <border>
      <left style="medium">
        <color rgb="FF000000"/>
      </left>
      <right/>
      <top/>
      <bottom/>
      <diagonal/>
    </border>
    <border>
      <left/>
      <right style="double">
        <color rgb="FF000000"/>
      </right>
      <top/>
      <bottom style="thin">
        <color rgb="FF000000"/>
      </bottom>
      <diagonal/>
    </border>
    <border>
      <left/>
      <right/>
      <top/>
      <bottom style="thin">
        <color rgb="FF000000"/>
      </bottom>
      <diagonal/>
    </border>
    <border>
      <left/>
      <right/>
      <top style="thin">
        <color rgb="FF000000"/>
      </top>
      <bottom/>
      <diagonal/>
    </border>
    <border>
      <left style="medium">
        <color rgb="FF000000"/>
      </left>
      <right/>
      <top/>
      <bottom style="double">
        <color rgb="FF000000"/>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right/>
      <top/>
      <bottom/>
      <diagonal/>
    </border>
    <border>
      <left/>
      <right/>
      <top/>
      <bottom/>
      <diagonal/>
    </border>
    <border>
      <left/>
      <right style="double">
        <color rgb="FF000000"/>
      </right>
      <top/>
      <bottom/>
      <diagonal/>
    </border>
    <border>
      <left/>
      <right/>
      <top/>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double">
        <color rgb="FF000000"/>
      </right>
      <top style="double">
        <color rgb="FF000000"/>
      </top>
      <bottom/>
      <diagonal/>
    </border>
    <border>
      <left style="thin">
        <color rgb="FF000000"/>
      </left>
      <right style="double">
        <color rgb="FF000000"/>
      </right>
      <top/>
      <bottom/>
      <diagonal/>
    </border>
    <border>
      <left/>
      <right/>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double">
        <color rgb="FF000000"/>
      </right>
      <top/>
      <bottom style="medium">
        <color rgb="FF000000"/>
      </bottom>
      <diagonal/>
    </border>
    <border>
      <left/>
      <right style="double">
        <color rgb="FF000000"/>
      </right>
      <top style="medium">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style="double">
        <color rgb="FF000000"/>
      </right>
      <top/>
      <bottom style="hair">
        <color rgb="FF000000"/>
      </bottom>
      <diagonal/>
    </border>
    <border>
      <left style="thin">
        <color rgb="FF000000"/>
      </left>
      <right style="double">
        <color rgb="FF000000"/>
      </right>
      <top style="hair">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double">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double">
        <color rgb="FF000000"/>
      </right>
      <top style="thin">
        <color rgb="FF000000"/>
      </top>
      <bottom style="medium">
        <color rgb="FF000000"/>
      </bottom>
      <diagonal/>
    </border>
    <border>
      <left/>
      <right/>
      <top style="medium">
        <color rgb="FF000000"/>
      </top>
      <bottom/>
      <diagonal/>
    </border>
    <border>
      <left/>
      <right style="double">
        <color rgb="FF000000"/>
      </right>
      <top/>
      <bottom/>
      <diagonal/>
    </border>
    <border>
      <left/>
      <right style="hair">
        <color rgb="FF000000"/>
      </right>
      <top/>
      <bottom style="thin">
        <color rgb="FF000000"/>
      </bottom>
      <diagonal/>
    </border>
    <border>
      <left style="hair">
        <color rgb="FF000000"/>
      </left>
      <right/>
      <top/>
      <bottom style="thin">
        <color rgb="FF000000"/>
      </bottom>
      <diagonal/>
    </border>
    <border>
      <left style="hair">
        <color rgb="FF000000"/>
      </left>
      <right style="double">
        <color rgb="FF000000"/>
      </right>
      <top/>
      <bottom style="thin">
        <color rgb="FF000000"/>
      </bottom>
      <diagonal/>
    </border>
    <border>
      <left style="hair">
        <color rgb="FF000000"/>
      </left>
      <right style="double">
        <color rgb="FF000000"/>
      </right>
      <top style="thin">
        <color rgb="FF000000"/>
      </top>
      <bottom style="thin">
        <color rgb="FF000000"/>
      </bottom>
      <diagonal/>
    </border>
    <border>
      <left/>
      <right style="thick">
        <color rgb="FF000000"/>
      </right>
      <top style="double">
        <color rgb="FF000000"/>
      </top>
      <bottom/>
      <diagonal/>
    </border>
    <border>
      <left/>
      <right style="thick">
        <color rgb="FF000000"/>
      </right>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double">
        <color rgb="FF000000"/>
      </top>
      <bottom style="thin">
        <color rgb="FF000000"/>
      </bottom>
      <diagonal/>
    </border>
    <border>
      <left/>
      <right style="double">
        <color rgb="FF000000"/>
      </right>
      <top/>
      <bottom style="thin">
        <color rgb="FF000000"/>
      </bottom>
      <diagonal/>
    </border>
    <border>
      <left/>
      <right/>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double">
        <color rgb="FF000000"/>
      </right>
      <top style="thin">
        <color rgb="FF000000"/>
      </top>
      <bottom/>
      <diagonal/>
    </border>
    <border>
      <left style="double">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double">
        <color rgb="FF000000"/>
      </left>
      <right style="thin">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style="double">
        <color rgb="FF000000"/>
      </right>
      <top style="thin">
        <color rgb="FF000000"/>
      </top>
      <bottom style="double">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bottom style="dotted">
        <color rgb="FF000000"/>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right/>
      <top/>
      <bottom/>
      <diagonal/>
    </border>
    <border>
      <left style="thin">
        <color rgb="FF000000"/>
      </left>
      <right style="double">
        <color rgb="FF000000"/>
      </right>
      <top style="hair">
        <color rgb="FF000000"/>
      </top>
      <bottom style="hair">
        <color rgb="FF000000"/>
      </bottom>
      <diagonal/>
    </border>
    <border>
      <left/>
      <right/>
      <top/>
      <bottom/>
      <diagonal/>
    </border>
    <border>
      <left/>
      <right/>
      <top/>
      <bottom/>
      <diagonal/>
    </border>
    <border>
      <left style="hair">
        <color rgb="FF000000"/>
      </left>
      <right/>
      <top/>
      <bottom/>
      <diagonal/>
    </border>
    <border>
      <left/>
      <right/>
      <top/>
      <bottom style="hair">
        <color rgb="FF000000"/>
      </bottom>
      <diagonal/>
    </border>
    <border>
      <left style="double">
        <color rgb="FF000000"/>
      </left>
      <right style="hair">
        <color rgb="FF000000"/>
      </right>
      <top/>
      <bottom style="hair">
        <color rgb="FF000000"/>
      </bottom>
      <diagonal/>
    </border>
    <border>
      <left style="double">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right/>
      <top/>
      <bottom style="hair">
        <color rgb="FF000000"/>
      </bottom>
      <diagonal/>
    </border>
    <border>
      <left/>
      <right/>
      <top style="hair">
        <color rgb="FF000000"/>
      </top>
      <bottom style="hair">
        <color rgb="FF000000"/>
      </bottom>
      <diagonal/>
    </border>
    <border>
      <left/>
      <right style="hair">
        <color rgb="FF000000"/>
      </right>
      <top/>
      <bottom/>
      <diagonal/>
    </border>
    <border>
      <left/>
      <right style="hair">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355">
    <xf numFmtId="0" fontId="0" fillId="0" borderId="0" xfId="0"/>
    <xf numFmtId="0" fontId="1" fillId="0" borderId="0" xfId="0" applyFont="1" applyAlignment="1">
      <alignment horizontal="center"/>
    </xf>
    <xf numFmtId="0" fontId="4" fillId="0" borderId="0" xfId="0" applyFont="1" applyAlignment="1">
      <alignment horizontal="center" vertical="top" wrapText="1"/>
    </xf>
    <xf numFmtId="0" fontId="5" fillId="0" borderId="4" xfId="0" applyFont="1" applyBorder="1"/>
    <xf numFmtId="0" fontId="6" fillId="0" borderId="6" xfId="0" applyFont="1" applyBorder="1" applyAlignment="1">
      <alignment horizontal="center"/>
    </xf>
    <xf numFmtId="0" fontId="7" fillId="0" borderId="5" xfId="0" applyFont="1" applyBorder="1" applyAlignment="1">
      <alignment horizontal="right"/>
    </xf>
    <xf numFmtId="0" fontId="7" fillId="0" borderId="0" xfId="0" applyFont="1"/>
    <xf numFmtId="0" fontId="9" fillId="0" borderId="0" xfId="0" applyFont="1"/>
    <xf numFmtId="0" fontId="10" fillId="0" borderId="8" xfId="0" applyFont="1" applyBorder="1" applyAlignment="1">
      <alignment horizontal="center"/>
    </xf>
    <xf numFmtId="0" fontId="7" fillId="0" borderId="0" xfId="0" applyFont="1" applyAlignment="1">
      <alignment horizontal="right"/>
    </xf>
    <xf numFmtId="0" fontId="7" fillId="0" borderId="9" xfId="0" applyFont="1" applyBorder="1"/>
    <xf numFmtId="0" fontId="7" fillId="0" borderId="10" xfId="0" applyFont="1" applyBorder="1"/>
    <xf numFmtId="0" fontId="11" fillId="2" borderId="11" xfId="0" applyFont="1" applyFill="1" applyBorder="1"/>
    <xf numFmtId="0" fontId="8" fillId="0" borderId="8" xfId="0" applyFont="1" applyBorder="1" applyAlignment="1">
      <alignment horizontal="center"/>
    </xf>
    <xf numFmtId="164" fontId="10" fillId="3" borderId="14" xfId="0" applyNumberFormat="1" applyFont="1" applyFill="1" applyBorder="1" applyAlignment="1">
      <alignment horizontal="center"/>
    </xf>
    <xf numFmtId="165" fontId="13" fillId="0" borderId="0" xfId="0" applyNumberFormat="1" applyFont="1" applyAlignment="1">
      <alignment horizontal="center"/>
    </xf>
    <xf numFmtId="0" fontId="14" fillId="0" borderId="17" xfId="0" applyFont="1" applyBorder="1" applyAlignment="1">
      <alignment vertical="center"/>
    </xf>
    <xf numFmtId="0" fontId="15" fillId="0" borderId="18" xfId="0" applyFont="1" applyBorder="1" applyAlignment="1">
      <alignment vertical="center"/>
    </xf>
    <xf numFmtId="0" fontId="16" fillId="2" borderId="11" xfId="0" applyFont="1" applyFill="1" applyBorder="1" applyAlignment="1">
      <alignment horizontal="left" vertical="center"/>
    </xf>
    <xf numFmtId="0" fontId="8" fillId="0" borderId="19" xfId="0" applyFont="1" applyBorder="1" applyAlignment="1">
      <alignment horizontal="center" vertical="center"/>
    </xf>
    <xf numFmtId="49" fontId="8" fillId="0" borderId="18" xfId="0" applyNumberFormat="1" applyFont="1" applyBorder="1" applyAlignment="1">
      <alignment horizontal="center" vertical="center"/>
    </xf>
    <xf numFmtId="0" fontId="7" fillId="0" borderId="0" xfId="0" applyFont="1" applyAlignment="1">
      <alignment horizontal="left"/>
    </xf>
    <xf numFmtId="0" fontId="7" fillId="0" borderId="4" xfId="0" applyFont="1" applyBorder="1"/>
    <xf numFmtId="0" fontId="7" fillId="0" borderId="5" xfId="0" applyFont="1" applyBorder="1"/>
    <xf numFmtId="0" fontId="7" fillId="0" borderId="23" xfId="0" applyFont="1" applyBorder="1"/>
    <xf numFmtId="0" fontId="7" fillId="0" borderId="24" xfId="0" applyFont="1" applyBorder="1"/>
    <xf numFmtId="7" fontId="8" fillId="0" borderId="8" xfId="0" applyNumberFormat="1" applyFont="1" applyBorder="1"/>
    <xf numFmtId="167" fontId="8" fillId="4" borderId="25" xfId="0" applyNumberFormat="1" applyFont="1" applyFill="1" applyBorder="1"/>
    <xf numFmtId="9" fontId="7" fillId="0" borderId="0" xfId="0" applyNumberFormat="1" applyFont="1" applyAlignment="1">
      <alignment horizontal="left"/>
    </xf>
    <xf numFmtId="0" fontId="7" fillId="0" borderId="0" xfId="0" applyFont="1" applyAlignment="1">
      <alignment horizontal="center"/>
    </xf>
    <xf numFmtId="0" fontId="10" fillId="3" borderId="26" xfId="0" applyFont="1" applyFill="1" applyBorder="1" applyAlignment="1">
      <alignment horizontal="center"/>
    </xf>
    <xf numFmtId="0" fontId="7" fillId="0" borderId="0" xfId="0" applyFont="1" applyAlignment="1">
      <alignment horizontal="left" vertical="center"/>
    </xf>
    <xf numFmtId="0" fontId="7" fillId="0" borderId="9" xfId="0" applyFont="1" applyBorder="1" applyAlignment="1">
      <alignment horizontal="right"/>
    </xf>
    <xf numFmtId="0" fontId="7" fillId="0" borderId="27" xfId="0" applyFont="1" applyBorder="1"/>
    <xf numFmtId="0" fontId="13" fillId="0" borderId="28" xfId="0" applyFont="1" applyBorder="1"/>
    <xf numFmtId="7" fontId="8" fillId="5" borderId="29" xfId="0" applyNumberFormat="1" applyFont="1" applyFill="1" applyBorder="1"/>
    <xf numFmtId="167" fontId="8" fillId="5" borderId="30" xfId="0" applyNumberFormat="1" applyFont="1" applyFill="1" applyBorder="1"/>
    <xf numFmtId="44" fontId="7" fillId="0" borderId="0" xfId="0" applyNumberFormat="1" applyFont="1"/>
    <xf numFmtId="49" fontId="7" fillId="0" borderId="10" xfId="0" applyNumberFormat="1" applyFont="1" applyBorder="1" applyAlignment="1">
      <alignment horizontal="right"/>
    </xf>
    <xf numFmtId="9" fontId="7" fillId="0" borderId="5" xfId="0" applyNumberFormat="1" applyFont="1" applyBorder="1" applyAlignment="1">
      <alignment horizontal="left"/>
    </xf>
    <xf numFmtId="0" fontId="13" fillId="0" borderId="9" xfId="0" applyFont="1" applyBorder="1"/>
    <xf numFmtId="0" fontId="13" fillId="0" borderId="0" xfId="0" applyFont="1" applyAlignment="1">
      <alignment horizontal="left"/>
    </xf>
    <xf numFmtId="0" fontId="13" fillId="0" borderId="0" xfId="0" applyFont="1" applyAlignment="1">
      <alignment horizontal="right"/>
    </xf>
    <xf numFmtId="0" fontId="13" fillId="3" borderId="25" xfId="0" applyFont="1" applyFill="1" applyBorder="1" applyAlignment="1">
      <alignment horizontal="center"/>
    </xf>
    <xf numFmtId="0" fontId="7" fillId="0" borderId="17" xfId="0" applyFont="1" applyBorder="1"/>
    <xf numFmtId="0" fontId="13" fillId="0" borderId="5" xfId="0" applyFont="1" applyBorder="1"/>
    <xf numFmtId="168" fontId="19" fillId="0" borderId="5" xfId="0" applyNumberFormat="1" applyFont="1" applyBorder="1" applyAlignment="1">
      <alignment horizontal="center" wrapText="1"/>
    </xf>
    <xf numFmtId="0" fontId="19" fillId="0" borderId="5" xfId="0" applyFont="1" applyBorder="1" applyAlignment="1">
      <alignment horizontal="center" wrapText="1"/>
    </xf>
    <xf numFmtId="0" fontId="19" fillId="0" borderId="23" xfId="0" applyFont="1" applyBorder="1" applyAlignment="1">
      <alignment horizontal="center" wrapText="1"/>
    </xf>
    <xf numFmtId="0" fontId="13" fillId="0" borderId="0" xfId="0" applyFont="1"/>
    <xf numFmtId="168" fontId="19" fillId="0" borderId="0" xfId="0" applyNumberFormat="1"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19" fillId="0" borderId="10" xfId="0" applyFont="1" applyBorder="1" applyAlignment="1">
      <alignment horizontal="center" wrapText="1"/>
    </xf>
    <xf numFmtId="0" fontId="13" fillId="6" borderId="11" xfId="0" applyFont="1" applyFill="1" applyBorder="1" applyAlignment="1">
      <alignment horizontal="center"/>
    </xf>
    <xf numFmtId="7" fontId="8" fillId="4" borderId="37" xfId="0" applyNumberFormat="1" applyFont="1" applyFill="1" applyBorder="1"/>
    <xf numFmtId="7" fontId="8" fillId="4" borderId="38" xfId="0" applyNumberFormat="1" applyFont="1" applyFill="1" applyBorder="1"/>
    <xf numFmtId="44" fontId="13" fillId="0" borderId="0" xfId="0" applyNumberFormat="1" applyFont="1"/>
    <xf numFmtId="44" fontId="13" fillId="0" borderId="10" xfId="0" applyNumberFormat="1" applyFont="1" applyBorder="1"/>
    <xf numFmtId="44" fontId="8" fillId="7" borderId="26" xfId="0" applyNumberFormat="1" applyFont="1" applyFill="1" applyBorder="1" applyAlignment="1">
      <alignment horizontal="center"/>
    </xf>
    <xf numFmtId="44" fontId="8" fillId="7" borderId="11" xfId="0" applyNumberFormat="1" applyFont="1" applyFill="1" applyBorder="1" applyAlignment="1">
      <alignment horizontal="center"/>
    </xf>
    <xf numFmtId="0" fontId="13" fillId="0" borderId="9" xfId="0" applyFont="1" applyBorder="1" applyAlignment="1">
      <alignment horizontal="left"/>
    </xf>
    <xf numFmtId="49" fontId="8" fillId="0" borderId="44" xfId="0" applyNumberFormat="1" applyFont="1" applyBorder="1" applyAlignment="1">
      <alignment horizontal="center"/>
    </xf>
    <xf numFmtId="0" fontId="8" fillId="0" borderId="44" xfId="0" applyFont="1" applyBorder="1" applyAlignment="1">
      <alignment horizontal="center"/>
    </xf>
    <xf numFmtId="49" fontId="8" fillId="0" borderId="45" xfId="0" applyNumberFormat="1" applyFont="1" applyBorder="1" applyAlignment="1">
      <alignment horizontal="center"/>
    </xf>
    <xf numFmtId="49" fontId="8" fillId="0" borderId="14" xfId="0" applyNumberFormat="1" applyFont="1" applyBorder="1" applyAlignment="1">
      <alignment horizontal="center"/>
    </xf>
    <xf numFmtId="0" fontId="7" fillId="0" borderId="49" xfId="0" applyFont="1" applyBorder="1"/>
    <xf numFmtId="49" fontId="18" fillId="3" borderId="50" xfId="0" applyNumberFormat="1" applyFont="1" applyFill="1" applyBorder="1" applyAlignment="1">
      <alignment horizontal="center"/>
    </xf>
    <xf numFmtId="49" fontId="18" fillId="3" borderId="50" xfId="0" applyNumberFormat="1" applyFont="1" applyFill="1" applyBorder="1" applyAlignment="1">
      <alignment horizontal="left"/>
    </xf>
    <xf numFmtId="7" fontId="18" fillId="3" borderId="53" xfId="0" applyNumberFormat="1" applyFont="1" applyFill="1" applyBorder="1" applyAlignment="1">
      <alignment horizontal="right"/>
    </xf>
    <xf numFmtId="7" fontId="8" fillId="4" borderId="56" xfId="0" applyNumberFormat="1" applyFont="1" applyFill="1" applyBorder="1"/>
    <xf numFmtId="7" fontId="8" fillId="4" borderId="57" xfId="0" applyNumberFormat="1" applyFont="1" applyFill="1" applyBorder="1"/>
    <xf numFmtId="0" fontId="8" fillId="0" borderId="2" xfId="0" applyFont="1" applyBorder="1" applyAlignment="1">
      <alignment horizontal="left"/>
    </xf>
    <xf numFmtId="0" fontId="13" fillId="0" borderId="2" xfId="0" applyFont="1" applyBorder="1" applyAlignment="1">
      <alignment horizontal="left"/>
    </xf>
    <xf numFmtId="0" fontId="7" fillId="0" borderId="2" xfId="0" applyFont="1" applyBorder="1" applyAlignment="1">
      <alignment horizontal="center"/>
    </xf>
    <xf numFmtId="7" fontId="8" fillId="5" borderId="59" xfId="0" applyNumberFormat="1" applyFont="1" applyFill="1" applyBorder="1" applyAlignment="1">
      <alignment horizontal="right"/>
    </xf>
    <xf numFmtId="7" fontId="8" fillId="5" borderId="60" xfId="0" applyNumberFormat="1" applyFont="1" applyFill="1" applyBorder="1"/>
    <xf numFmtId="49" fontId="7" fillId="0" borderId="0" xfId="0" applyNumberFormat="1" applyFont="1" applyAlignment="1">
      <alignment horizontal="center"/>
    </xf>
    <xf numFmtId="0" fontId="7" fillId="0" borderId="10" xfId="0" applyFont="1" applyBorder="1" applyAlignment="1">
      <alignment horizontal="center"/>
    </xf>
    <xf numFmtId="0" fontId="20" fillId="6" borderId="11" xfId="0" applyFont="1" applyFill="1" applyBorder="1"/>
    <xf numFmtId="0" fontId="18" fillId="6" borderId="11" xfId="0" applyFont="1" applyFill="1" applyBorder="1" applyAlignment="1">
      <alignment horizontal="center"/>
    </xf>
    <xf numFmtId="0" fontId="8" fillId="6" borderId="11" xfId="0" applyFont="1" applyFill="1" applyBorder="1"/>
    <xf numFmtId="0" fontId="18" fillId="6" borderId="11" xfId="0" applyFont="1" applyFill="1" applyBorder="1"/>
    <xf numFmtId="0" fontId="7" fillId="6" borderId="11" xfId="0" applyFont="1" applyFill="1" applyBorder="1"/>
    <xf numFmtId="0" fontId="8" fillId="0" borderId="0" xfId="0" applyFont="1"/>
    <xf numFmtId="7" fontId="8" fillId="5" borderId="63" xfId="0" applyNumberFormat="1" applyFont="1" applyFill="1" applyBorder="1" applyAlignment="1">
      <alignment horizontal="right"/>
    </xf>
    <xf numFmtId="7" fontId="8" fillId="5" borderId="64" xfId="0" applyNumberFormat="1" applyFont="1" applyFill="1" applyBorder="1"/>
    <xf numFmtId="7" fontId="13" fillId="0" borderId="65" xfId="0" applyNumberFormat="1" applyFont="1" applyBorder="1" applyAlignment="1">
      <alignment horizontal="right"/>
    </xf>
    <xf numFmtId="7" fontId="13" fillId="0" borderId="49" xfId="0" applyNumberFormat="1" applyFont="1" applyBorder="1"/>
    <xf numFmtId="44" fontId="8" fillId="0" borderId="0" xfId="0" applyNumberFormat="1" applyFont="1"/>
    <xf numFmtId="7" fontId="8" fillId="4" borderId="11" xfId="0" applyNumberFormat="1" applyFont="1" applyFill="1" applyBorder="1" applyAlignment="1">
      <alignment horizontal="right"/>
    </xf>
    <xf numFmtId="7" fontId="8" fillId="4" borderId="66" xfId="0" applyNumberFormat="1" applyFont="1" applyFill="1" applyBorder="1"/>
    <xf numFmtId="0" fontId="7" fillId="0" borderId="18" xfId="0" applyFont="1" applyBorder="1"/>
    <xf numFmtId="44" fontId="18" fillId="0" borderId="69" xfId="0" applyNumberFormat="1" applyFont="1" applyBorder="1"/>
    <xf numFmtId="44" fontId="18" fillId="0" borderId="70" xfId="0" applyNumberFormat="1" applyFont="1" applyBorder="1"/>
    <xf numFmtId="0" fontId="7" fillId="0" borderId="36" xfId="0" applyFont="1" applyBorder="1"/>
    <xf numFmtId="0" fontId="7" fillId="0" borderId="22" xfId="0" applyFont="1" applyBorder="1"/>
    <xf numFmtId="0" fontId="7" fillId="0" borderId="71" xfId="0" applyFont="1" applyBorder="1"/>
    <xf numFmtId="49" fontId="13" fillId="0" borderId="5" xfId="0" applyNumberFormat="1" applyFont="1" applyBorder="1" applyAlignment="1">
      <alignment horizontal="right"/>
    </xf>
    <xf numFmtId="49" fontId="7" fillId="0" borderId="10" xfId="0" applyNumberFormat="1" applyFont="1" applyBorder="1" applyAlignment="1">
      <alignment horizontal="center"/>
    </xf>
    <xf numFmtId="0" fontId="21" fillId="0" borderId="0" xfId="0" applyFont="1"/>
    <xf numFmtId="49" fontId="18" fillId="0" borderId="80" xfId="0" applyNumberFormat="1" applyFont="1" applyBorder="1" applyAlignment="1">
      <alignment horizontal="center"/>
    </xf>
    <xf numFmtId="49" fontId="18" fillId="0" borderId="10" xfId="0" applyNumberFormat="1" applyFont="1" applyBorder="1" applyAlignment="1">
      <alignment horizontal="center"/>
    </xf>
    <xf numFmtId="0" fontId="23" fillId="0" borderId="0" xfId="0" applyFont="1"/>
    <xf numFmtId="49" fontId="7" fillId="0" borderId="18" xfId="0" applyNumberFormat="1" applyFont="1" applyBorder="1"/>
    <xf numFmtId="0" fontId="23" fillId="0" borderId="18" xfId="0" applyFont="1" applyBorder="1" applyAlignment="1">
      <alignment horizontal="center"/>
    </xf>
    <xf numFmtId="0" fontId="24" fillId="0" borderId="0" xfId="0" applyFont="1"/>
    <xf numFmtId="0" fontId="7" fillId="0" borderId="89" xfId="0" applyFont="1" applyBorder="1"/>
    <xf numFmtId="0" fontId="7" fillId="0" borderId="91" xfId="0" applyFont="1" applyBorder="1"/>
    <xf numFmtId="0" fontId="26" fillId="3" borderId="94" xfId="0" applyFont="1" applyFill="1" applyBorder="1" applyAlignment="1">
      <alignment horizontal="left" vertical="center"/>
    </xf>
    <xf numFmtId="0" fontId="27" fillId="3" borderId="21" xfId="0" applyFont="1" applyFill="1" applyBorder="1" applyAlignment="1">
      <alignment horizontal="left" vertical="center"/>
    </xf>
    <xf numFmtId="0" fontId="27" fillId="3" borderId="93" xfId="0" applyFont="1" applyFill="1" applyBorder="1" applyAlignment="1">
      <alignment horizontal="left" vertical="center"/>
    </xf>
    <xf numFmtId="0" fontId="10" fillId="0" borderId="5" xfId="0" applyFont="1" applyBorder="1" applyAlignment="1">
      <alignment horizontal="left" vertical="center" readingOrder="1"/>
    </xf>
    <xf numFmtId="0" fontId="7" fillId="0" borderId="5" xfId="0" applyFont="1" applyBorder="1" applyAlignment="1">
      <alignment horizontal="left" readingOrder="1"/>
    </xf>
    <xf numFmtId="0" fontId="10" fillId="0" borderId="0" xfId="0" applyFont="1" applyAlignment="1">
      <alignment horizontal="left" vertical="center" readingOrder="1"/>
    </xf>
    <xf numFmtId="0" fontId="7" fillId="0" borderId="45" xfId="0" applyFont="1" applyBorder="1"/>
    <xf numFmtId="0" fontId="7" fillId="0" borderId="46" xfId="0" applyFont="1" applyBorder="1"/>
    <xf numFmtId="0" fontId="10" fillId="0" borderId="0" xfId="0" applyFont="1"/>
    <xf numFmtId="0" fontId="10" fillId="5" borderId="11" xfId="0" applyFont="1" applyFill="1" applyBorder="1"/>
    <xf numFmtId="0" fontId="10" fillId="6" borderId="96" xfId="0" applyFont="1" applyFill="1" applyBorder="1" applyAlignment="1">
      <alignment horizontal="center"/>
    </xf>
    <xf numFmtId="164" fontId="10" fillId="6" borderId="11" xfId="0" applyNumberFormat="1" applyFont="1" applyFill="1" applyBorder="1" applyAlignment="1">
      <alignment horizontal="left"/>
    </xf>
    <xf numFmtId="0" fontId="10" fillId="6" borderId="11" xfId="0" applyFont="1" applyFill="1" applyBorder="1"/>
    <xf numFmtId="39" fontId="10" fillId="0" borderId="0" xfId="0" applyNumberFormat="1" applyFont="1"/>
    <xf numFmtId="0" fontId="10" fillId="6" borderId="97" xfId="0" applyFont="1" applyFill="1" applyBorder="1" applyAlignment="1">
      <alignment horizontal="center"/>
    </xf>
    <xf numFmtId="0" fontId="10" fillId="0" borderId="0" xfId="0" applyFont="1" applyAlignment="1">
      <alignment horizontal="right"/>
    </xf>
    <xf numFmtId="0" fontId="10" fillId="6" borderId="98" xfId="0" applyFont="1" applyFill="1" applyBorder="1" applyAlignment="1">
      <alignment horizontal="right"/>
    </xf>
    <xf numFmtId="49" fontId="10" fillId="6" borderId="99" xfId="0" applyNumberFormat="1" applyFont="1" applyFill="1" applyBorder="1"/>
    <xf numFmtId="44" fontId="8" fillId="7" borderId="101" xfId="0" applyNumberFormat="1" applyFont="1" applyFill="1" applyBorder="1" applyAlignment="1">
      <alignment horizontal="center"/>
    </xf>
    <xf numFmtId="44" fontId="8" fillId="7" borderId="102" xfId="0" applyNumberFormat="1" applyFont="1" applyFill="1" applyBorder="1" applyAlignment="1">
      <alignment horizontal="center"/>
    </xf>
    <xf numFmtId="44" fontId="8" fillId="7" borderId="103" xfId="0" applyNumberFormat="1" applyFont="1" applyFill="1" applyBorder="1" applyAlignment="1">
      <alignment horizontal="center"/>
    </xf>
    <xf numFmtId="49" fontId="13" fillId="0" borderId="104" xfId="0" applyNumberFormat="1" applyFont="1" applyBorder="1" applyAlignment="1">
      <alignment horizontal="center"/>
    </xf>
    <xf numFmtId="0" fontId="13" fillId="0" borderId="44" xfId="0" applyFont="1" applyBorder="1" applyAlignment="1">
      <alignment horizontal="center"/>
    </xf>
    <xf numFmtId="49" fontId="10" fillId="3" borderId="105" xfId="0" applyNumberFormat="1" applyFont="1" applyFill="1" applyBorder="1" applyAlignment="1">
      <alignment horizontal="center"/>
    </xf>
    <xf numFmtId="49" fontId="22" fillId="3" borderId="106" xfId="0" quotePrefix="1" applyNumberFormat="1" applyFont="1" applyFill="1" applyBorder="1" applyAlignment="1">
      <alignment horizontal="left"/>
    </xf>
    <xf numFmtId="49" fontId="10" fillId="3" borderId="106" xfId="0" applyNumberFormat="1" applyFont="1" applyFill="1" applyBorder="1" applyAlignment="1">
      <alignment horizontal="center"/>
    </xf>
    <xf numFmtId="39" fontId="22" fillId="3" borderId="14" xfId="0" applyNumberFormat="1" applyFont="1" applyFill="1" applyBorder="1" applyAlignment="1">
      <alignment horizontal="right"/>
    </xf>
    <xf numFmtId="39" fontId="22" fillId="3" borderId="107" xfId="0" applyNumberFormat="1" applyFont="1" applyFill="1" applyBorder="1" applyAlignment="1">
      <alignment horizontal="right"/>
    </xf>
    <xf numFmtId="39" fontId="22" fillId="3" borderId="106" xfId="0" applyNumberFormat="1" applyFont="1" applyFill="1" applyBorder="1"/>
    <xf numFmtId="44" fontId="10" fillId="4" borderId="108" xfId="0" applyNumberFormat="1" applyFont="1" applyFill="1" applyBorder="1"/>
    <xf numFmtId="0" fontId="22" fillId="0" borderId="0" xfId="0" applyFont="1"/>
    <xf numFmtId="49" fontId="22" fillId="3" borderId="50" xfId="0" quotePrefix="1" applyNumberFormat="1" applyFont="1" applyFill="1" applyBorder="1" applyAlignment="1">
      <alignment horizontal="left"/>
    </xf>
    <xf numFmtId="49" fontId="10" fillId="3" borderId="50" xfId="0" applyNumberFormat="1" applyFont="1" applyFill="1" applyBorder="1" applyAlignment="1">
      <alignment horizontal="center"/>
    </xf>
    <xf numFmtId="39" fontId="22" fillId="3" borderId="109" xfId="0" applyNumberFormat="1" applyFont="1" applyFill="1" applyBorder="1" applyAlignment="1">
      <alignment horizontal="right"/>
    </xf>
    <xf numFmtId="39" fontId="22" fillId="3" borderId="50" xfId="0" applyNumberFormat="1" applyFont="1" applyFill="1" applyBorder="1"/>
    <xf numFmtId="44" fontId="10" fillId="4" borderId="56" xfId="0" applyNumberFormat="1" applyFont="1" applyFill="1" applyBorder="1"/>
    <xf numFmtId="39" fontId="22" fillId="3" borderId="110" xfId="0" applyNumberFormat="1" applyFont="1" applyFill="1" applyBorder="1" applyAlignment="1">
      <alignment horizontal="right"/>
    </xf>
    <xf numFmtId="49" fontId="10" fillId="3" borderId="14" xfId="0" applyNumberFormat="1" applyFont="1" applyFill="1" applyBorder="1" applyAlignment="1">
      <alignment horizontal="center"/>
    </xf>
    <xf numFmtId="39" fontId="28" fillId="3" borderId="107" xfId="0" applyNumberFormat="1" applyFont="1" applyFill="1" applyBorder="1"/>
    <xf numFmtId="49" fontId="10" fillId="3" borderId="111" xfId="0" applyNumberFormat="1" applyFont="1" applyFill="1" applyBorder="1" applyAlignment="1">
      <alignment horizontal="center"/>
    </xf>
    <xf numFmtId="39" fontId="28" fillId="3" borderId="109" xfId="0" applyNumberFormat="1" applyFont="1" applyFill="1" applyBorder="1"/>
    <xf numFmtId="49" fontId="22" fillId="3" borderId="50" xfId="0" applyNumberFormat="1" applyFont="1" applyFill="1" applyBorder="1" applyAlignment="1">
      <alignment horizontal="left"/>
    </xf>
    <xf numFmtId="49" fontId="10" fillId="3" borderId="110" xfId="0" applyNumberFormat="1" applyFont="1" applyFill="1" applyBorder="1" applyAlignment="1">
      <alignment horizontal="center"/>
    </xf>
    <xf numFmtId="39" fontId="22" fillId="3" borderId="112" xfId="0" applyNumberFormat="1" applyFont="1" applyFill="1" applyBorder="1"/>
    <xf numFmtId="49" fontId="10" fillId="3" borderId="107" xfId="0" applyNumberFormat="1" applyFont="1" applyFill="1" applyBorder="1" applyAlignment="1">
      <alignment horizontal="center"/>
    </xf>
    <xf numFmtId="49" fontId="10" fillId="3" borderId="113" xfId="0" applyNumberFormat="1" applyFont="1" applyFill="1" applyBorder="1" applyAlignment="1">
      <alignment horizontal="center"/>
    </xf>
    <xf numFmtId="49" fontId="22" fillId="3" borderId="114" xfId="0" applyNumberFormat="1" applyFont="1" applyFill="1" applyBorder="1" applyAlignment="1">
      <alignment horizontal="center"/>
    </xf>
    <xf numFmtId="49" fontId="22" fillId="3" borderId="115" xfId="0" applyNumberFormat="1" applyFont="1" applyFill="1" applyBorder="1" applyAlignment="1">
      <alignment horizontal="center"/>
    </xf>
    <xf numFmtId="39" fontId="22" fillId="3" borderId="116" xfId="0" applyNumberFormat="1" applyFont="1" applyFill="1" applyBorder="1" applyAlignment="1">
      <alignment horizontal="center"/>
    </xf>
    <xf numFmtId="39" fontId="22" fillId="3" borderId="117" xfId="0" applyNumberFormat="1" applyFont="1" applyFill="1" applyBorder="1"/>
    <xf numFmtId="39" fontId="22" fillId="3" borderId="117" xfId="0" applyNumberFormat="1" applyFont="1" applyFill="1" applyBorder="1" applyAlignment="1">
      <alignment horizontal="center"/>
    </xf>
    <xf numFmtId="0" fontId="22" fillId="3" borderId="98" xfId="0" applyFont="1" applyFill="1" applyBorder="1"/>
    <xf numFmtId="0" fontId="10" fillId="3" borderId="59" xfId="0" applyFont="1" applyFill="1" applyBorder="1" applyAlignment="1">
      <alignment horizontal="center"/>
    </xf>
    <xf numFmtId="0" fontId="22" fillId="3" borderId="59" xfId="0" applyFont="1" applyFill="1" applyBorder="1" applyAlignment="1">
      <alignment horizontal="center"/>
    </xf>
    <xf numFmtId="44" fontId="10" fillId="5" borderId="59" xfId="0" applyNumberFormat="1" applyFont="1" applyFill="1" applyBorder="1" applyAlignment="1">
      <alignment horizontal="center"/>
    </xf>
    <xf numFmtId="44" fontId="10" fillId="5" borderId="99" xfId="0" applyNumberFormat="1" applyFont="1" applyFill="1" applyBorder="1"/>
    <xf numFmtId="0" fontId="22" fillId="3" borderId="11" xfId="0" applyFont="1" applyFill="1" applyBorder="1"/>
    <xf numFmtId="44" fontId="22" fillId="0" borderId="0" xfId="0" applyNumberFormat="1" applyFont="1"/>
    <xf numFmtId="0" fontId="10" fillId="3" borderId="11" xfId="0" applyFont="1" applyFill="1" applyBorder="1"/>
    <xf numFmtId="44" fontId="22" fillId="0" borderId="118" xfId="0" applyNumberFormat="1" applyFont="1" applyBorder="1"/>
    <xf numFmtId="49" fontId="22" fillId="3" borderId="106" xfId="0" applyNumberFormat="1" applyFont="1" applyFill="1" applyBorder="1" applyAlignment="1">
      <alignment horizontal="center"/>
    </xf>
    <xf numFmtId="39" fontId="22" fillId="3" borderId="119" xfId="0" applyNumberFormat="1" applyFont="1" applyFill="1" applyBorder="1" applyAlignment="1">
      <alignment horizontal="center"/>
    </xf>
    <xf numFmtId="39" fontId="22" fillId="3" borderId="106" xfId="0" applyNumberFormat="1" applyFont="1" applyFill="1" applyBorder="1" applyAlignment="1">
      <alignment horizontal="center"/>
    </xf>
    <xf numFmtId="49" fontId="22" fillId="3" borderId="50" xfId="0" applyNumberFormat="1" applyFont="1" applyFill="1" applyBorder="1" applyAlignment="1">
      <alignment horizontal="center"/>
    </xf>
    <xf numFmtId="39" fontId="22" fillId="3" borderId="112" xfId="0" applyNumberFormat="1" applyFont="1" applyFill="1" applyBorder="1" applyAlignment="1">
      <alignment horizontal="center"/>
    </xf>
    <xf numFmtId="39" fontId="22" fillId="3" borderId="50" xfId="0" applyNumberFormat="1" applyFont="1" applyFill="1" applyBorder="1" applyAlignment="1">
      <alignment horizontal="center"/>
    </xf>
    <xf numFmtId="49" fontId="10" fillId="3" borderId="120" xfId="0" applyNumberFormat="1" applyFont="1" applyFill="1" applyBorder="1" applyAlignment="1">
      <alignment horizontal="center"/>
    </xf>
    <xf numFmtId="49" fontId="10" fillId="3" borderId="121" xfId="0" applyNumberFormat="1" applyFont="1" applyFill="1" applyBorder="1" applyAlignment="1">
      <alignment horizontal="center"/>
    </xf>
    <xf numFmtId="49" fontId="10" fillId="3" borderId="0" xfId="0" applyNumberFormat="1" applyFont="1" applyFill="1" applyAlignment="1">
      <alignment horizontal="center"/>
    </xf>
    <xf numFmtId="49" fontId="22" fillId="3" borderId="52" xfId="0" quotePrefix="1" applyNumberFormat="1" applyFont="1" applyFill="1" applyBorder="1" applyAlignment="1">
      <alignment horizontal="left"/>
    </xf>
    <xf numFmtId="0" fontId="10" fillId="3" borderId="98" xfId="0" applyFont="1" applyFill="1" applyBorder="1"/>
    <xf numFmtId="49" fontId="22" fillId="3" borderId="59" xfId="0" applyNumberFormat="1" applyFont="1" applyFill="1" applyBorder="1" applyAlignment="1">
      <alignment horizontal="center"/>
    </xf>
    <xf numFmtId="44" fontId="10" fillId="5" borderId="99" xfId="0" applyNumberFormat="1" applyFont="1" applyFill="1" applyBorder="1" applyAlignment="1">
      <alignment horizontal="center"/>
    </xf>
    <xf numFmtId="0" fontId="10" fillId="0" borderId="1" xfId="0" applyFont="1" applyBorder="1"/>
    <xf numFmtId="49" fontId="22" fillId="0" borderId="2" xfId="0" applyNumberFormat="1" applyFont="1" applyBorder="1" applyAlignment="1">
      <alignment horizontal="center"/>
    </xf>
    <xf numFmtId="44" fontId="10" fillId="0" borderId="2" xfId="0" applyNumberFormat="1" applyFont="1" applyBorder="1" applyAlignment="1">
      <alignment horizontal="center"/>
    </xf>
    <xf numFmtId="44" fontId="10" fillId="0" borderId="3" xfId="0" applyNumberFormat="1" applyFont="1" applyBorder="1"/>
    <xf numFmtId="0" fontId="22" fillId="0" borderId="1" xfId="0" applyFont="1" applyBorder="1"/>
    <xf numFmtId="0" fontId="10" fillId="0" borderId="2" xfId="0" applyFont="1" applyBorder="1" applyAlignment="1">
      <alignment horizontal="center"/>
    </xf>
    <xf numFmtId="0" fontId="22" fillId="0" borderId="2" xfId="0" applyFont="1" applyBorder="1" applyAlignment="1">
      <alignment horizontal="center"/>
    </xf>
    <xf numFmtId="0" fontId="29" fillId="0" borderId="0" xfId="0" applyFont="1" applyAlignment="1">
      <alignment horizontal="right"/>
    </xf>
    <xf numFmtId="39" fontId="22" fillId="0" borderId="0" xfId="0" applyNumberFormat="1" applyFont="1"/>
    <xf numFmtId="7" fontId="22" fillId="0" borderId="0" xfId="0" applyNumberFormat="1" applyFont="1"/>
    <xf numFmtId="39" fontId="7" fillId="0" borderId="0" xfId="0" applyNumberFormat="1" applyFont="1"/>
    <xf numFmtId="0" fontId="7" fillId="0" borderId="0" xfId="0" applyFont="1" applyAlignment="1">
      <alignment horizontal="center" vertical="center"/>
    </xf>
    <xf numFmtId="0" fontId="30" fillId="0" borderId="0" xfId="0" applyFont="1" applyAlignment="1">
      <alignment horizontal="center"/>
    </xf>
    <xf numFmtId="0" fontId="31" fillId="0" borderId="0" xfId="0" quotePrefix="1" applyFont="1" applyAlignment="1">
      <alignment horizontal="center" vertical="center"/>
    </xf>
    <xf numFmtId="0" fontId="32" fillId="0" borderId="0" xfId="0" applyFont="1" applyAlignment="1">
      <alignment horizontal="center" vertical="center"/>
    </xf>
    <xf numFmtId="0" fontId="7" fillId="0" borderId="0" xfId="0" applyFont="1" applyAlignment="1">
      <alignment horizontal="right" readingOrder="2"/>
    </xf>
    <xf numFmtId="0" fontId="7" fillId="0" borderId="47" xfId="0" applyFont="1" applyBorder="1"/>
    <xf numFmtId="0" fontId="19" fillId="0" borderId="0" xfId="0" applyFont="1" applyAlignment="1">
      <alignment horizontal="left" vertical="center" readingOrder="1"/>
    </xf>
    <xf numFmtId="0" fontId="18" fillId="0" borderId="0" xfId="0" applyFont="1"/>
    <xf numFmtId="0" fontId="33" fillId="0" borderId="0" xfId="0" applyFont="1"/>
    <xf numFmtId="0" fontId="8" fillId="6" borderId="11" xfId="0" applyFont="1" applyFill="1" applyBorder="1" applyAlignment="1">
      <alignment horizontal="left"/>
    </xf>
    <xf numFmtId="0" fontId="8" fillId="0" borderId="0" xfId="0" applyFont="1" applyAlignment="1">
      <alignment horizontal="center"/>
    </xf>
    <xf numFmtId="0" fontId="34" fillId="6" borderId="11" xfId="0" applyFont="1" applyFill="1" applyBorder="1"/>
    <xf numFmtId="0" fontId="35" fillId="0" borderId="0" xfId="0" applyFont="1"/>
    <xf numFmtId="0" fontId="8" fillId="0" borderId="0" xfId="0" applyFont="1" applyAlignment="1">
      <alignment horizontal="center" vertical="top"/>
    </xf>
    <xf numFmtId="0" fontId="36" fillId="0" borderId="0" xfId="0" applyFont="1" applyAlignment="1">
      <alignment horizontal="left"/>
    </xf>
    <xf numFmtId="0" fontId="37" fillId="0" borderId="0" xfId="0" applyFont="1" applyAlignment="1">
      <alignment horizontal="center"/>
    </xf>
    <xf numFmtId="0" fontId="18" fillId="0" borderId="0" xfId="0" applyFont="1" applyAlignment="1">
      <alignment horizontal="left"/>
    </xf>
    <xf numFmtId="0" fontId="8" fillId="5" borderId="11" xfId="0" applyFont="1" applyFill="1" applyBorder="1"/>
    <xf numFmtId="0" fontId="18" fillId="5" borderId="11" xfId="0" applyFont="1" applyFill="1" applyBorder="1"/>
    <xf numFmtId="0" fontId="18" fillId="0" borderId="0" xfId="0" applyFont="1" applyAlignment="1">
      <alignment horizontal="center"/>
    </xf>
    <xf numFmtId="0" fontId="18" fillId="0" borderId="0" xfId="0" quotePrefix="1" applyFont="1"/>
    <xf numFmtId="0" fontId="8" fillId="0" borderId="84" xfId="0" applyFont="1" applyBorder="1"/>
    <xf numFmtId="0" fontId="18" fillId="0" borderId="27" xfId="0" applyFont="1" applyBorder="1"/>
    <xf numFmtId="0" fontId="18" fillId="0" borderId="83" xfId="0" applyFont="1" applyBorder="1"/>
    <xf numFmtId="0" fontId="8" fillId="0" borderId="122" xfId="0" applyFont="1" applyBorder="1"/>
    <xf numFmtId="0" fontId="18" fillId="0" borderId="123" xfId="0" applyFont="1" applyBorder="1"/>
    <xf numFmtId="0" fontId="8" fillId="0" borderId="122" xfId="0" applyFont="1" applyBorder="1" applyAlignment="1">
      <alignment horizontal="center"/>
    </xf>
    <xf numFmtId="0" fontId="8" fillId="5" borderId="124" xfId="0" applyFont="1" applyFill="1" applyBorder="1"/>
    <xf numFmtId="0" fontId="18" fillId="5" borderId="125" xfId="0" applyFont="1" applyFill="1" applyBorder="1"/>
    <xf numFmtId="0" fontId="18" fillId="5" borderId="124" xfId="0" applyFont="1" applyFill="1" applyBorder="1"/>
    <xf numFmtId="0" fontId="8" fillId="5" borderId="124" xfId="0" applyFont="1" applyFill="1" applyBorder="1" applyAlignment="1">
      <alignment horizontal="right"/>
    </xf>
    <xf numFmtId="0" fontId="18" fillId="5" borderId="124" xfId="0" applyFont="1" applyFill="1" applyBorder="1" applyAlignment="1">
      <alignment horizontal="right"/>
    </xf>
    <xf numFmtId="0" fontId="8" fillId="5" borderId="124" xfId="0" applyFont="1" applyFill="1" applyBorder="1" applyAlignment="1">
      <alignment horizontal="left"/>
    </xf>
    <xf numFmtId="0" fontId="18" fillId="0" borderId="88" xfId="0" applyFont="1" applyBorder="1"/>
    <xf numFmtId="0" fontId="18" fillId="0" borderId="8" xfId="0" applyFont="1" applyBorder="1"/>
    <xf numFmtId="0" fontId="18" fillId="0" borderId="87" xfId="0" applyFont="1" applyBorder="1"/>
    <xf numFmtId="0" fontId="38" fillId="0" borderId="0" xfId="0" applyFont="1"/>
    <xf numFmtId="0" fontId="39" fillId="0" borderId="0" xfId="0" applyFont="1" applyAlignment="1">
      <alignment horizontal="center"/>
    </xf>
    <xf numFmtId="0" fontId="40" fillId="0" borderId="0" xfId="0" applyFont="1"/>
    <xf numFmtId="0" fontId="40" fillId="0" borderId="0" xfId="0" quotePrefix="1" applyFont="1"/>
    <xf numFmtId="0" fontId="24" fillId="0" borderId="0" xfId="0" applyFont="1" applyAlignment="1">
      <alignment horizontal="right"/>
    </xf>
    <xf numFmtId="1" fontId="24" fillId="0" borderId="0" xfId="0" applyNumberFormat="1" applyFont="1" applyAlignment="1">
      <alignment horizontal="left"/>
    </xf>
    <xf numFmtId="1" fontId="24" fillId="0" borderId="0" xfId="0" applyNumberFormat="1" applyFont="1"/>
    <xf numFmtId="49" fontId="24" fillId="0" borderId="0" xfId="0" applyNumberFormat="1" applyFont="1"/>
    <xf numFmtId="0" fontId="24" fillId="0" borderId="0" xfId="0" quotePrefix="1" applyFont="1"/>
    <xf numFmtId="49" fontId="24" fillId="0" borderId="0" xfId="0" applyNumberFormat="1" applyFont="1" applyAlignment="1">
      <alignment horizontal="left"/>
    </xf>
    <xf numFmtId="0" fontId="39" fillId="0" borderId="0" xfId="0" applyFont="1"/>
    <xf numFmtId="0" fontId="38" fillId="0" borderId="0" xfId="0" applyFont="1" applyAlignment="1">
      <alignment horizontal="left"/>
    </xf>
    <xf numFmtId="0" fontId="24" fillId="0" borderId="0" xfId="0" applyFont="1" applyAlignment="1">
      <alignment horizontal="left"/>
    </xf>
    <xf numFmtId="37" fontId="24" fillId="0" borderId="0" xfId="0" applyNumberFormat="1" applyFont="1" applyAlignment="1">
      <alignment horizontal="left"/>
    </xf>
    <xf numFmtId="37" fontId="24" fillId="0" borderId="0" xfId="0" quotePrefix="1" applyNumberFormat="1" applyFont="1" applyAlignment="1">
      <alignment horizontal="left"/>
    </xf>
    <xf numFmtId="0" fontId="24" fillId="0" borderId="0" xfId="0" quotePrefix="1" applyFont="1" applyAlignment="1">
      <alignment horizontal="left"/>
    </xf>
    <xf numFmtId="0" fontId="13" fillId="0" borderId="74" xfId="0" applyFont="1" applyBorder="1" applyAlignment="1">
      <alignment horizontal="left"/>
    </xf>
    <xf numFmtId="0" fontId="2" fillId="0" borderId="75" xfId="0" applyFont="1" applyBorder="1"/>
    <xf numFmtId="0" fontId="10" fillId="3" borderId="76" xfId="0" applyFont="1" applyFill="1" applyBorder="1"/>
    <xf numFmtId="0" fontId="2" fillId="0" borderId="77" xfId="0" applyFont="1" applyBorder="1"/>
    <xf numFmtId="0" fontId="2" fillId="0" borderId="78" xfId="0" applyFont="1" applyBorder="1"/>
    <xf numFmtId="7" fontId="8" fillId="4" borderId="20" xfId="0" applyNumberFormat="1" applyFont="1" applyFill="1" applyBorder="1" applyAlignment="1">
      <alignment horizontal="center"/>
    </xf>
    <xf numFmtId="0" fontId="2" fillId="0" borderId="21" xfId="0" applyFont="1" applyBorder="1"/>
    <xf numFmtId="44" fontId="13" fillId="5" borderId="39" xfId="0" applyNumberFormat="1" applyFont="1" applyFill="1" applyBorder="1" applyAlignment="1">
      <alignment horizontal="center"/>
    </xf>
    <xf numFmtId="0" fontId="2" fillId="0" borderId="40" xfId="0" applyFont="1" applyBorder="1"/>
    <xf numFmtId="0" fontId="2" fillId="0" borderId="41" xfId="0" applyFont="1" applyBorder="1"/>
    <xf numFmtId="44" fontId="13" fillId="4" borderId="42" xfId="0" applyNumberFormat="1" applyFont="1" applyFill="1" applyBorder="1" applyAlignment="1">
      <alignment horizontal="center" wrapText="1"/>
    </xf>
    <xf numFmtId="0" fontId="2" fillId="0" borderId="43" xfId="0" applyFont="1" applyBorder="1"/>
    <xf numFmtId="0" fontId="2" fillId="0" borderId="48" xfId="0" applyFont="1" applyBorder="1"/>
    <xf numFmtId="49" fontId="8" fillId="0" borderId="45" xfId="0" applyNumberFormat="1" applyFont="1" applyBorder="1" applyAlignment="1">
      <alignment horizontal="center"/>
    </xf>
    <xf numFmtId="0" fontId="2" fillId="0" borderId="46" xfId="0" applyFont="1" applyBorder="1"/>
    <xf numFmtId="7" fontId="18" fillId="3" borderId="51" xfId="0" applyNumberFormat="1" applyFont="1" applyFill="1" applyBorder="1" applyAlignment="1">
      <alignment horizontal="right"/>
    </xf>
    <xf numFmtId="0" fontId="2" fillId="0" borderId="55" xfId="0" applyFont="1" applyBorder="1"/>
    <xf numFmtId="0" fontId="2" fillId="0" borderId="54" xfId="0" applyFont="1" applyBorder="1"/>
    <xf numFmtId="0" fontId="2" fillId="0" borderId="52" xfId="0" applyFont="1" applyBorder="1"/>
    <xf numFmtId="0" fontId="17" fillId="0" borderId="22" xfId="0" applyFont="1" applyBorder="1" applyAlignment="1">
      <alignment horizontal="left"/>
    </xf>
    <xf numFmtId="0" fontId="2" fillId="0" borderId="5" xfId="0" applyFont="1" applyBorder="1"/>
    <xf numFmtId="0" fontId="8" fillId="3" borderId="15" xfId="0" applyFont="1" applyFill="1" applyBorder="1" applyAlignment="1">
      <alignment horizontal="left"/>
    </xf>
    <xf numFmtId="0" fontId="2" fillId="0" borderId="16" xfId="0" applyFont="1" applyBorder="1"/>
    <xf numFmtId="0" fontId="10" fillId="3" borderId="15" xfId="0" applyFont="1" applyFill="1" applyBorder="1" applyAlignment="1">
      <alignment horizontal="left"/>
    </xf>
    <xf numFmtId="0" fontId="13" fillId="3" borderId="15" xfId="0" applyFont="1" applyFill="1" applyBorder="1" applyAlignment="1">
      <alignment horizontal="center"/>
    </xf>
    <xf numFmtId="0" fontId="18" fillId="3" borderId="31" xfId="0" applyFont="1" applyFill="1" applyBorder="1" applyAlignment="1">
      <alignment horizontal="left" vertical="top" wrapText="1"/>
    </xf>
    <xf numFmtId="0" fontId="2" fillId="0" borderId="32" xfId="0" applyFont="1" applyBorder="1"/>
    <xf numFmtId="0" fontId="2" fillId="0" borderId="33" xfId="0" applyFont="1" applyBorder="1"/>
    <xf numFmtId="0" fontId="2" fillId="0" borderId="34" xfId="0" applyFont="1" applyBorder="1"/>
    <xf numFmtId="0" fontId="0" fillId="0" borderId="0" xfId="0"/>
    <xf numFmtId="0" fontId="2" fillId="0" borderId="10" xfId="0" applyFont="1" applyBorder="1"/>
    <xf numFmtId="0" fontId="2" fillId="0" borderId="35" xfId="0" applyFont="1" applyBorder="1"/>
    <xf numFmtId="0" fontId="2" fillId="0" borderId="18" xfId="0" applyFont="1" applyBorder="1"/>
    <xf numFmtId="0" fontId="2" fillId="0" borderId="36" xfId="0" applyFont="1" applyBorder="1"/>
    <xf numFmtId="0" fontId="7" fillId="0" borderId="5" xfId="0" applyFont="1" applyBorder="1"/>
    <xf numFmtId="0" fontId="18" fillId="3" borderId="31" xfId="0" applyFont="1" applyFill="1"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3" fillId="0" borderId="0" xfId="0" applyFont="1" applyAlignment="1">
      <alignment horizontal="center"/>
    </xf>
    <xf numFmtId="0" fontId="4" fillId="0" borderId="0" xfId="0" applyFont="1" applyAlignment="1">
      <alignment horizontal="center" vertical="top" wrapText="1"/>
    </xf>
    <xf numFmtId="0" fontId="6" fillId="0" borderId="5" xfId="0" applyFont="1" applyBorder="1" applyAlignment="1">
      <alignment horizontal="center"/>
    </xf>
    <xf numFmtId="0" fontId="8" fillId="0" borderId="6" xfId="0" applyFont="1" applyBorder="1" applyAlignment="1">
      <alignment horizontal="center"/>
    </xf>
    <xf numFmtId="0" fontId="2" fillId="0" borderId="6" xfId="0" applyFont="1" applyBorder="1"/>
    <xf numFmtId="0" fontId="2" fillId="0" borderId="7" xfId="0" applyFont="1" applyBorder="1"/>
    <xf numFmtId="0" fontId="12" fillId="2" borderId="12" xfId="0" applyFont="1" applyFill="1" applyBorder="1" applyAlignment="1">
      <alignment horizontal="center"/>
    </xf>
    <xf numFmtId="0" fontId="2" fillId="0" borderId="13" xfId="0" applyFont="1" applyBorder="1"/>
    <xf numFmtId="166" fontId="10" fillId="3" borderId="20" xfId="0" applyNumberFormat="1" applyFont="1" applyFill="1" applyBorder="1" applyAlignment="1">
      <alignment horizontal="left"/>
    </xf>
    <xf numFmtId="0" fontId="18" fillId="0" borderId="92" xfId="0" applyFont="1" applyBorder="1" applyAlignment="1">
      <alignment horizontal="left" vertical="center"/>
    </xf>
    <xf numFmtId="0" fontId="2" fillId="0" borderId="93" xfId="0" applyFont="1" applyBorder="1"/>
    <xf numFmtId="0" fontId="25" fillId="3" borderId="45" xfId="0" applyFont="1" applyFill="1" applyBorder="1" applyAlignment="1">
      <alignment horizontal="left" vertical="center"/>
    </xf>
    <xf numFmtId="0" fontId="2" fillId="0" borderId="47" xfId="0" applyFont="1" applyBorder="1"/>
    <xf numFmtId="164" fontId="7" fillId="0" borderId="47" xfId="0" applyNumberFormat="1" applyFont="1" applyBorder="1" applyAlignment="1">
      <alignment horizontal="center"/>
    </xf>
    <xf numFmtId="0" fontId="2" fillId="0" borderId="90" xfId="0" applyFont="1" applyBorder="1"/>
    <xf numFmtId="0" fontId="7" fillId="3" borderId="45" xfId="0" applyFont="1" applyFill="1" applyBorder="1" applyAlignment="1">
      <alignment horizontal="left" vertical="center"/>
    </xf>
    <xf numFmtId="164" fontId="7" fillId="0" borderId="21" xfId="0" applyNumberFormat="1" applyFont="1" applyBorder="1" applyAlignment="1">
      <alignment horizontal="center"/>
    </xf>
    <xf numFmtId="0" fontId="2" fillId="0" borderId="95" xfId="0" applyFont="1" applyBorder="1"/>
    <xf numFmtId="0" fontId="22" fillId="3" borderId="73" xfId="0" applyFont="1" applyFill="1" applyBorder="1" applyAlignment="1">
      <alignment horizontal="left"/>
    </xf>
    <xf numFmtId="0" fontId="23" fillId="0" borderId="21" xfId="0" applyFont="1" applyBorder="1" applyAlignment="1">
      <alignment horizontal="left"/>
    </xf>
    <xf numFmtId="0" fontId="23" fillId="0" borderId="21" xfId="0" applyFont="1" applyBorder="1" applyAlignment="1">
      <alignment horizontal="center"/>
    </xf>
    <xf numFmtId="0" fontId="7" fillId="5" borderId="31" xfId="0" quotePrefix="1" applyFont="1" applyFill="1" applyBorder="1" applyAlignment="1">
      <alignment horizontal="left" vertical="top" wrapText="1"/>
    </xf>
    <xf numFmtId="0" fontId="2" fillId="0" borderId="81" xfId="0" applyFont="1" applyBorder="1"/>
    <xf numFmtId="0" fontId="2" fillId="0" borderId="8" xfId="0" applyFont="1" applyBorder="1"/>
    <xf numFmtId="0" fontId="2" fillId="0" borderId="80" xfId="0" applyFont="1" applyBorder="1"/>
    <xf numFmtId="0" fontId="7" fillId="0" borderId="84" xfId="0" applyFont="1" applyBorder="1" applyAlignment="1">
      <alignment horizontal="center" vertical="center"/>
    </xf>
    <xf numFmtId="0" fontId="2" fillId="0" borderId="27" xfId="0" applyFont="1" applyBorder="1"/>
    <xf numFmtId="0" fontId="2" fillId="0" borderId="83" xfId="0" applyFont="1" applyBorder="1"/>
    <xf numFmtId="0" fontId="2" fillId="0" borderId="88" xfId="0" applyFont="1" applyBorder="1"/>
    <xf numFmtId="0" fontId="2" fillId="0" borderId="87" xfId="0" applyFont="1" applyBorder="1"/>
    <xf numFmtId="0" fontId="7" fillId="0" borderId="84" xfId="0" applyFont="1" applyBorder="1" applyAlignment="1">
      <alignment horizontal="center"/>
    </xf>
    <xf numFmtId="0" fontId="2" fillId="0" borderId="85" xfId="0" applyFont="1" applyBorder="1"/>
    <xf numFmtId="49" fontId="8" fillId="0" borderId="6" xfId="0" applyNumberFormat="1" applyFont="1" applyBorder="1" applyAlignment="1">
      <alignment horizontal="center"/>
    </xf>
    <xf numFmtId="0" fontId="7" fillId="0" borderId="5" xfId="0" applyFont="1" applyBorder="1" applyAlignment="1">
      <alignment horizontal="right"/>
    </xf>
    <xf numFmtId="0" fontId="22" fillId="3" borderId="15" xfId="0" applyFont="1" applyFill="1" applyBorder="1" applyAlignment="1">
      <alignment horizontal="left"/>
    </xf>
    <xf numFmtId="0" fontId="7" fillId="0" borderId="0" xfId="0" applyFont="1" applyAlignment="1">
      <alignment horizontal="right"/>
    </xf>
    <xf numFmtId="0" fontId="7" fillId="0" borderId="0" xfId="0" quotePrefix="1" applyFont="1" applyAlignment="1">
      <alignment horizontal="right"/>
    </xf>
    <xf numFmtId="0" fontId="7" fillId="0" borderId="82" xfId="0" applyFont="1" applyBorder="1" applyAlignment="1">
      <alignment horizontal="center" vertical="center"/>
    </xf>
    <xf numFmtId="0" fontId="2" fillId="0" borderId="86" xfId="0" applyFont="1" applyBorder="1"/>
    <xf numFmtId="0" fontId="18" fillId="0" borderId="45" xfId="0" applyFont="1" applyBorder="1" applyAlignment="1">
      <alignment horizontal="left" vertical="center"/>
    </xf>
    <xf numFmtId="0" fontId="7" fillId="0" borderId="0" xfId="0" applyFont="1"/>
    <xf numFmtId="165" fontId="8" fillId="3" borderId="73" xfId="0" applyNumberFormat="1" applyFont="1" applyFill="1" applyBorder="1" applyAlignment="1">
      <alignment horizontal="center"/>
    </xf>
    <xf numFmtId="0" fontId="19" fillId="0" borderId="0" xfId="0" applyFont="1"/>
    <xf numFmtId="0" fontId="8" fillId="3" borderId="79" xfId="0" applyFont="1" applyFill="1" applyBorder="1" applyAlignment="1">
      <alignment horizontal="left"/>
    </xf>
    <xf numFmtId="0" fontId="18" fillId="0" borderId="8" xfId="0" applyFont="1" applyBorder="1" applyAlignment="1">
      <alignment horizontal="left"/>
    </xf>
    <xf numFmtId="0" fontId="2" fillId="0" borderId="67" xfId="0" applyFont="1" applyBorder="1"/>
    <xf numFmtId="44" fontId="18" fillId="0" borderId="68" xfId="0" applyNumberFormat="1" applyFont="1" applyBorder="1" applyAlignment="1">
      <alignment horizontal="center"/>
    </xf>
    <xf numFmtId="0" fontId="7" fillId="0" borderId="0" xfId="0" applyFont="1" applyAlignment="1">
      <alignment horizontal="left"/>
    </xf>
    <xf numFmtId="165" fontId="8" fillId="3" borderId="15" xfId="0" applyNumberFormat="1" applyFont="1" applyFill="1" applyBorder="1" applyAlignment="1">
      <alignment horizontal="center"/>
    </xf>
    <xf numFmtId="0" fontId="13" fillId="0" borderId="24" xfId="0" applyFont="1" applyBorder="1" applyAlignment="1">
      <alignment horizontal="left"/>
    </xf>
    <xf numFmtId="0" fontId="10" fillId="3" borderId="15" xfId="0" applyFont="1" applyFill="1" applyBorder="1"/>
    <xf numFmtId="0" fontId="2" fillId="0" borderId="72" xfId="0" applyFont="1" applyBorder="1"/>
    <xf numFmtId="7" fontId="8" fillId="5" borderId="61" xfId="0" applyNumberFormat="1" applyFont="1" applyFill="1" applyBorder="1" applyAlignment="1">
      <alignment horizontal="right"/>
    </xf>
    <xf numFmtId="0" fontId="2" fillId="0" borderId="62" xfId="0" applyFont="1" applyBorder="1"/>
    <xf numFmtId="7" fontId="8" fillId="4" borderId="12" xfId="0" applyNumberFormat="1" applyFont="1" applyFill="1" applyBorder="1" applyAlignment="1">
      <alignment horizontal="right"/>
    </xf>
    <xf numFmtId="0" fontId="5" fillId="0" borderId="18" xfId="0" applyFont="1" applyBorder="1" applyAlignment="1">
      <alignment horizontal="left"/>
    </xf>
    <xf numFmtId="0" fontId="13" fillId="0" borderId="5" xfId="0" applyFont="1" applyBorder="1" applyAlignment="1">
      <alignment horizontal="left"/>
    </xf>
    <xf numFmtId="7" fontId="8" fillId="5" borderId="58" xfId="0" applyNumberFormat="1" applyFont="1" applyFill="1" applyBorder="1" applyAlignment="1">
      <alignment horizontal="right"/>
    </xf>
    <xf numFmtId="0" fontId="8" fillId="6" borderId="45" xfId="0" applyFont="1" applyFill="1" applyBorder="1" applyAlignment="1">
      <alignment horizontal="center"/>
    </xf>
    <xf numFmtId="0" fontId="8" fillId="0" borderId="5" xfId="0" applyFont="1" applyBorder="1" applyAlignment="1">
      <alignment horizontal="center" wrapText="1"/>
    </xf>
    <xf numFmtId="0" fontId="2" fillId="0" borderId="44" xfId="0" applyFont="1" applyBorder="1"/>
    <xf numFmtId="44" fontId="8" fillId="7" borderId="15" xfId="0" applyNumberFormat="1" applyFont="1" applyFill="1" applyBorder="1" applyAlignment="1">
      <alignment horizontal="center"/>
    </xf>
    <xf numFmtId="0" fontId="10" fillId="6" borderId="12" xfId="0" applyFont="1" applyFill="1" applyBorder="1" applyAlignment="1">
      <alignment horizontal="left"/>
    </xf>
    <xf numFmtId="0" fontId="13" fillId="0" borderId="5" xfId="0" applyFont="1" applyBorder="1" applyAlignment="1">
      <alignment horizontal="center" wrapText="1"/>
    </xf>
    <xf numFmtId="44" fontId="13" fillId="6" borderId="79" xfId="0" applyNumberFormat="1" applyFont="1" applyFill="1" applyBorder="1" applyAlignment="1">
      <alignment horizontal="center"/>
    </xf>
    <xf numFmtId="0" fontId="2" fillId="0" borderId="100" xfId="0" applyFont="1" applyBorder="1"/>
    <xf numFmtId="0" fontId="13" fillId="0" borderId="0" xfId="0" applyFont="1" applyAlignment="1">
      <alignment horizontal="left" vertical="top" wrapText="1"/>
    </xf>
    <xf numFmtId="0" fontId="8" fillId="4" borderId="12" xfId="0" applyFont="1" applyFill="1" applyBorder="1" applyAlignment="1">
      <alignment horizontal="center"/>
    </xf>
    <xf numFmtId="0" fontId="38" fillId="0" borderId="0" xfId="0" applyFont="1" applyAlignment="1">
      <alignment horizontal="left"/>
    </xf>
    <xf numFmtId="0" fontId="3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C1000"/>
  <sheetViews>
    <sheetView showGridLines="0" tabSelected="1" workbookViewId="0"/>
  </sheetViews>
  <sheetFormatPr defaultColWidth="14.42578125" defaultRowHeight="15" customHeight="1"/>
  <cols>
    <col min="1" max="1" width="4" customWidth="1"/>
    <col min="2" max="2" width="3.7109375" customWidth="1"/>
    <col min="3" max="3" width="13.7109375" customWidth="1"/>
    <col min="4" max="4" width="18.7109375" customWidth="1"/>
    <col min="5" max="5" width="16.85546875" customWidth="1"/>
    <col min="6" max="6" width="14" customWidth="1"/>
    <col min="7" max="7" width="11" customWidth="1"/>
    <col min="8" max="8" width="20.28515625" customWidth="1"/>
    <col min="9" max="9" width="2.7109375" customWidth="1"/>
    <col min="10" max="10" width="9.7109375" customWidth="1"/>
    <col min="11" max="11" width="5.85546875" customWidth="1"/>
    <col min="12" max="12" width="2.42578125" customWidth="1"/>
    <col min="13" max="13" width="20.28515625" customWidth="1"/>
    <col min="14" max="14" width="19.85546875" customWidth="1"/>
    <col min="15" max="15" width="1" customWidth="1"/>
    <col min="16" max="16" width="21.140625" customWidth="1"/>
    <col min="17" max="17" width="2.28515625" customWidth="1"/>
    <col min="18" max="18" width="16.7109375" customWidth="1"/>
    <col min="19" max="19" width="2.28515625" customWidth="1"/>
    <col min="20" max="29" width="8.7109375" customWidth="1"/>
  </cols>
  <sheetData>
    <row r="1" spans="2:21" ht="15.75" customHeight="1">
      <c r="B1" s="1"/>
      <c r="C1" s="1"/>
      <c r="D1" s="1"/>
      <c r="E1" s="1"/>
      <c r="F1" s="1"/>
      <c r="G1" s="281" t="s">
        <v>0</v>
      </c>
      <c r="H1" s="274"/>
      <c r="I1" s="274"/>
      <c r="J1" s="274"/>
      <c r="K1" s="274"/>
      <c r="L1" s="1"/>
      <c r="M1" s="1" t="s">
        <v>1</v>
      </c>
      <c r="N1" s="282"/>
      <c r="O1" s="283"/>
      <c r="P1" s="284"/>
    </row>
    <row r="2" spans="2:21" ht="14.25" customHeight="1">
      <c r="B2" s="285" t="s">
        <v>2</v>
      </c>
      <c r="C2" s="274"/>
      <c r="D2" s="274"/>
      <c r="E2" s="274"/>
      <c r="F2" s="274"/>
      <c r="G2" s="274"/>
      <c r="H2" s="274"/>
      <c r="I2" s="274"/>
      <c r="J2" s="274"/>
      <c r="K2" s="274"/>
      <c r="L2" s="274"/>
      <c r="M2" s="274"/>
      <c r="N2" s="274"/>
      <c r="O2" s="274"/>
      <c r="P2" s="274"/>
    </row>
    <row r="3" spans="2:21" ht="24" customHeight="1">
      <c r="B3" s="286" t="s">
        <v>3</v>
      </c>
      <c r="C3" s="274"/>
      <c r="D3" s="274"/>
      <c r="E3" s="274"/>
      <c r="F3" s="274"/>
      <c r="G3" s="274"/>
      <c r="H3" s="274"/>
      <c r="I3" s="274"/>
      <c r="J3" s="274"/>
      <c r="K3" s="274"/>
      <c r="L3" s="274"/>
      <c r="M3" s="274"/>
      <c r="N3" s="274"/>
      <c r="O3" s="2"/>
    </row>
    <row r="4" spans="2:21" ht="4.5" customHeight="1"/>
    <row r="5" spans="2:21" ht="20.25" customHeight="1">
      <c r="B5" s="3"/>
      <c r="C5" s="287" t="s">
        <v>4</v>
      </c>
      <c r="D5" s="265"/>
      <c r="E5" s="4" t="s">
        <v>5</v>
      </c>
      <c r="F5" s="5" t="s">
        <v>6</v>
      </c>
      <c r="G5" s="288" t="s">
        <v>7</v>
      </c>
      <c r="H5" s="289"/>
      <c r="I5" s="289"/>
      <c r="J5" s="290"/>
      <c r="L5" s="6">
        <v>3</v>
      </c>
      <c r="M5" s="7" t="s">
        <v>8</v>
      </c>
      <c r="N5" s="8" t="s">
        <v>9</v>
      </c>
      <c r="O5" s="9"/>
    </row>
    <row r="6" spans="2:21" ht="16.5" customHeight="1">
      <c r="B6" s="10">
        <v>2</v>
      </c>
      <c r="C6" s="6" t="s">
        <v>10</v>
      </c>
      <c r="D6" s="6"/>
      <c r="E6" s="6"/>
      <c r="F6" s="6"/>
      <c r="G6" s="6"/>
      <c r="J6" s="11"/>
    </row>
    <row r="7" spans="2:21" ht="18" customHeight="1">
      <c r="B7" s="10"/>
      <c r="C7" s="12" t="s">
        <v>11</v>
      </c>
      <c r="D7" s="13" t="s">
        <v>12</v>
      </c>
      <c r="F7" s="291" t="s">
        <v>13</v>
      </c>
      <c r="G7" s="292"/>
      <c r="H7" s="13" t="s">
        <v>14</v>
      </c>
      <c r="J7" s="11"/>
      <c r="L7" s="7">
        <v>4</v>
      </c>
      <c r="M7" s="7" t="s">
        <v>15</v>
      </c>
      <c r="N7" s="14">
        <v>44607</v>
      </c>
      <c r="O7" s="15"/>
    </row>
    <row r="8" spans="2:21" ht="19.5" customHeight="1">
      <c r="B8" s="10"/>
      <c r="C8" s="6"/>
      <c r="E8" s="6"/>
      <c r="F8" s="6"/>
      <c r="G8" s="6"/>
      <c r="I8" s="6"/>
      <c r="J8" s="11"/>
      <c r="L8" s="9"/>
      <c r="M8" s="7" t="s">
        <v>16</v>
      </c>
      <c r="N8" s="268" t="s">
        <v>17</v>
      </c>
      <c r="O8" s="267"/>
      <c r="P8" s="267"/>
    </row>
    <row r="9" spans="2:21" ht="20.25" customHeight="1">
      <c r="B9" s="16" t="s">
        <v>18</v>
      </c>
      <c r="C9" s="17"/>
      <c r="D9" s="17"/>
      <c r="E9" s="17"/>
      <c r="F9" s="18" t="s">
        <v>19</v>
      </c>
      <c r="G9" s="19"/>
      <c r="H9" s="20"/>
      <c r="I9" s="6"/>
      <c r="J9" s="11"/>
      <c r="L9" s="9"/>
      <c r="M9" s="21" t="s">
        <v>20</v>
      </c>
      <c r="N9" s="293">
        <v>71364</v>
      </c>
      <c r="O9" s="251"/>
    </row>
    <row r="10" spans="2:21" ht="14.25" customHeight="1">
      <c r="B10" s="22"/>
      <c r="C10" s="23"/>
      <c r="D10" s="23"/>
      <c r="E10" s="6"/>
      <c r="F10" s="23"/>
      <c r="G10" s="23"/>
      <c r="H10" s="23"/>
      <c r="I10" s="23"/>
      <c r="J10" s="23"/>
      <c r="K10" s="23"/>
      <c r="L10" s="23"/>
      <c r="M10" s="264" t="s">
        <v>21</v>
      </c>
      <c r="N10" s="265"/>
      <c r="O10" s="23"/>
      <c r="P10" s="24"/>
    </row>
    <row r="11" spans="2:21" ht="15.75" customHeight="1">
      <c r="B11" s="10">
        <v>5</v>
      </c>
      <c r="C11" s="6" t="s">
        <v>22</v>
      </c>
      <c r="D11" s="6"/>
      <c r="E11" s="6"/>
      <c r="F11" s="266" t="s">
        <v>23</v>
      </c>
      <c r="G11" s="267"/>
      <c r="H11" s="267"/>
      <c r="I11" s="267"/>
      <c r="J11" s="267"/>
      <c r="K11" s="267"/>
      <c r="L11" s="6"/>
      <c r="M11" s="25" t="s">
        <v>24</v>
      </c>
      <c r="N11" s="26">
        <v>1818810</v>
      </c>
      <c r="O11" s="6"/>
      <c r="P11" s="27">
        <f>+P17-P12-P13-P15-P16</f>
        <v>0.92400000000000004</v>
      </c>
      <c r="Q11" s="28"/>
      <c r="R11" s="6"/>
      <c r="S11" s="6"/>
      <c r="T11" s="28"/>
      <c r="U11" s="6"/>
    </row>
    <row r="12" spans="2:21" ht="15.75" customHeight="1">
      <c r="B12" s="10">
        <v>6</v>
      </c>
      <c r="C12" s="21" t="s">
        <v>25</v>
      </c>
      <c r="D12" s="21"/>
      <c r="E12" s="29"/>
      <c r="F12" s="6"/>
      <c r="G12" s="6"/>
      <c r="H12" s="6"/>
      <c r="I12" s="6"/>
      <c r="J12" s="6"/>
      <c r="K12" s="6"/>
      <c r="L12" s="6"/>
      <c r="M12" s="25" t="s">
        <v>26</v>
      </c>
      <c r="N12" s="26">
        <v>149845</v>
      </c>
      <c r="O12" s="6"/>
      <c r="P12" s="27">
        <f t="shared" ref="P12:P16" si="0">ROUND(+N12/$N$17,3)</f>
        <v>7.5999999999999998E-2</v>
      </c>
    </row>
    <row r="13" spans="2:21" ht="15.75" customHeight="1">
      <c r="B13" s="10">
        <v>7</v>
      </c>
      <c r="C13" s="21" t="s">
        <v>27</v>
      </c>
      <c r="D13" s="21"/>
      <c r="E13" s="30" t="s">
        <v>28</v>
      </c>
      <c r="G13" s="7" t="s">
        <v>29</v>
      </c>
      <c r="H13" s="21"/>
      <c r="I13" s="6"/>
      <c r="J13" s="6"/>
      <c r="K13" s="6"/>
      <c r="L13" s="6"/>
      <c r="M13" s="25" t="s">
        <v>30</v>
      </c>
      <c r="N13" s="26"/>
      <c r="O13" s="6"/>
      <c r="P13" s="27">
        <f t="shared" si="0"/>
        <v>0</v>
      </c>
    </row>
    <row r="14" spans="2:21" ht="15.75" customHeight="1">
      <c r="B14" s="10"/>
      <c r="C14" s="21"/>
      <c r="D14" s="21"/>
      <c r="E14" s="30"/>
      <c r="H14" s="21"/>
      <c r="I14" s="6"/>
      <c r="J14" s="6"/>
      <c r="K14" s="6"/>
      <c r="L14" s="6"/>
      <c r="M14" s="25" t="s">
        <v>31</v>
      </c>
      <c r="N14" s="26"/>
      <c r="O14" s="6"/>
      <c r="P14" s="27">
        <f t="shared" si="0"/>
        <v>0</v>
      </c>
    </row>
    <row r="15" spans="2:21" ht="15.75" customHeight="1">
      <c r="B15" s="10">
        <v>8</v>
      </c>
      <c r="C15" s="6" t="s">
        <v>32</v>
      </c>
      <c r="D15" s="21"/>
      <c r="E15" s="268" t="s">
        <v>33</v>
      </c>
      <c r="F15" s="267"/>
      <c r="G15" s="267"/>
      <c r="H15" s="267"/>
      <c r="I15" s="267"/>
      <c r="J15" s="267"/>
      <c r="K15" s="267"/>
      <c r="L15" s="6"/>
      <c r="M15" s="25" t="s">
        <v>34</v>
      </c>
      <c r="N15" s="26"/>
      <c r="O15" s="6"/>
      <c r="P15" s="27">
        <f t="shared" si="0"/>
        <v>0</v>
      </c>
    </row>
    <row r="16" spans="2:21" ht="15.75" customHeight="1">
      <c r="B16" s="10"/>
      <c r="C16" s="6"/>
      <c r="D16" s="31" t="s">
        <v>35</v>
      </c>
      <c r="E16" s="268" t="s">
        <v>36</v>
      </c>
      <c r="F16" s="267"/>
      <c r="G16" s="267"/>
      <c r="H16" s="267"/>
      <c r="I16" s="267"/>
      <c r="J16" s="267"/>
      <c r="K16" s="267"/>
      <c r="L16" s="6"/>
      <c r="M16" s="25" t="s">
        <v>37</v>
      </c>
      <c r="N16" s="26"/>
      <c r="O16" s="6"/>
      <c r="P16" s="27">
        <f t="shared" si="0"/>
        <v>0</v>
      </c>
    </row>
    <row r="17" spans="2:29" ht="15.75" customHeight="1">
      <c r="B17" s="32" t="s">
        <v>38</v>
      </c>
      <c r="C17" s="6" t="s">
        <v>39</v>
      </c>
      <c r="D17" s="6"/>
      <c r="E17" s="6"/>
      <c r="F17" s="6"/>
      <c r="G17" s="30" t="s">
        <v>40</v>
      </c>
      <c r="H17" s="33"/>
      <c r="I17" s="33"/>
      <c r="J17" s="33"/>
      <c r="K17" s="6"/>
      <c r="L17" s="6"/>
      <c r="M17" s="34" t="s">
        <v>41</v>
      </c>
      <c r="N17" s="35">
        <f>SUM(N11:N16)</f>
        <v>1968655</v>
      </c>
      <c r="O17" s="29"/>
      <c r="P17" s="36">
        <v>1</v>
      </c>
      <c r="R17" s="37"/>
      <c r="S17" s="6"/>
      <c r="T17" s="6"/>
      <c r="U17" s="6"/>
      <c r="V17" s="6"/>
      <c r="W17" s="6"/>
      <c r="X17" s="6"/>
      <c r="Y17" s="6"/>
      <c r="Z17" s="6"/>
      <c r="AA17" s="6"/>
      <c r="AB17" s="6"/>
      <c r="AC17" s="6"/>
    </row>
    <row r="18" spans="2:29" ht="7.5" customHeight="1">
      <c r="B18" s="10"/>
      <c r="C18" s="6"/>
      <c r="D18" s="6"/>
      <c r="E18" s="6"/>
      <c r="F18" s="6"/>
      <c r="G18" s="6"/>
      <c r="H18" s="6"/>
      <c r="I18" s="6"/>
      <c r="J18" s="6"/>
      <c r="K18" s="6"/>
      <c r="L18" s="6"/>
      <c r="M18" s="6"/>
      <c r="N18" s="6"/>
      <c r="O18" s="6"/>
      <c r="P18" s="38"/>
    </row>
    <row r="19" spans="2:29" ht="6" customHeight="1">
      <c r="B19" s="22"/>
      <c r="C19" s="23"/>
      <c r="D19" s="23"/>
      <c r="E19" s="23"/>
      <c r="F19" s="39"/>
      <c r="G19" s="23"/>
      <c r="H19" s="23"/>
      <c r="I19" s="39"/>
      <c r="J19" s="23"/>
      <c r="K19" s="23"/>
      <c r="L19" s="23"/>
      <c r="M19" s="23"/>
      <c r="N19" s="23"/>
      <c r="O19" s="23"/>
      <c r="P19" s="24"/>
    </row>
    <row r="20" spans="2:29" ht="12.75" customHeight="1">
      <c r="B20" s="40">
        <v>10</v>
      </c>
      <c r="C20" s="41" t="s">
        <v>42</v>
      </c>
      <c r="D20" s="21"/>
      <c r="E20" s="21"/>
      <c r="F20" s="21"/>
      <c r="H20" s="269" t="s">
        <v>43</v>
      </c>
      <c r="I20" s="267"/>
      <c r="J20" s="9"/>
      <c r="K20" s="42" t="s">
        <v>44</v>
      </c>
      <c r="L20" s="41" t="s">
        <v>45</v>
      </c>
      <c r="M20" s="29"/>
      <c r="P20" s="43" t="s">
        <v>46</v>
      </c>
    </row>
    <row r="21" spans="2:29" ht="6" customHeight="1">
      <c r="B21" s="10"/>
      <c r="C21" s="270" t="s">
        <v>47</v>
      </c>
      <c r="D21" s="271"/>
      <c r="E21" s="271"/>
      <c r="F21" s="271"/>
      <c r="G21" s="271"/>
      <c r="H21" s="271"/>
      <c r="I21" s="271"/>
      <c r="J21" s="271"/>
      <c r="K21" s="271"/>
      <c r="L21" s="271"/>
      <c r="M21" s="271"/>
      <c r="N21" s="271"/>
      <c r="O21" s="271"/>
      <c r="P21" s="272"/>
    </row>
    <row r="22" spans="2:29" ht="15" customHeight="1">
      <c r="B22" s="10"/>
      <c r="C22" s="273"/>
      <c r="D22" s="274"/>
      <c r="E22" s="274"/>
      <c r="F22" s="274"/>
      <c r="G22" s="274"/>
      <c r="H22" s="274"/>
      <c r="I22" s="274"/>
      <c r="J22" s="274"/>
      <c r="K22" s="274"/>
      <c r="L22" s="274"/>
      <c r="M22" s="274"/>
      <c r="N22" s="274"/>
      <c r="O22" s="274"/>
      <c r="P22" s="275"/>
    </row>
    <row r="23" spans="2:29" ht="38.25" customHeight="1">
      <c r="B23" s="10"/>
      <c r="C23" s="276"/>
      <c r="D23" s="277"/>
      <c r="E23" s="277"/>
      <c r="F23" s="277"/>
      <c r="G23" s="277"/>
      <c r="H23" s="277"/>
      <c r="I23" s="277"/>
      <c r="J23" s="277"/>
      <c r="K23" s="277"/>
      <c r="L23" s="277"/>
      <c r="M23" s="277"/>
      <c r="N23" s="277"/>
      <c r="O23" s="277"/>
      <c r="P23" s="278"/>
    </row>
    <row r="24" spans="2:29" ht="15" customHeight="1">
      <c r="B24" s="44"/>
    </row>
    <row r="25" spans="2:29" ht="12.75" customHeight="1">
      <c r="B25" s="22">
        <v>11</v>
      </c>
      <c r="C25" s="279" t="s">
        <v>48</v>
      </c>
      <c r="D25" s="265"/>
      <c r="E25" s="265"/>
      <c r="F25" s="265"/>
      <c r="G25" s="265"/>
      <c r="H25" s="265"/>
      <c r="I25" s="265"/>
      <c r="J25" s="265"/>
      <c r="K25" s="265"/>
      <c r="L25" s="265"/>
      <c r="M25" s="265"/>
      <c r="N25" s="265"/>
      <c r="O25" s="23"/>
      <c r="P25" s="24"/>
    </row>
    <row r="26" spans="2:29" ht="14.25" customHeight="1">
      <c r="B26" s="10"/>
      <c r="C26" s="280" t="s">
        <v>49</v>
      </c>
      <c r="D26" s="271"/>
      <c r="E26" s="271"/>
      <c r="F26" s="271"/>
      <c r="G26" s="271"/>
      <c r="H26" s="271"/>
      <c r="I26" s="271"/>
      <c r="J26" s="271"/>
      <c r="K26" s="271"/>
      <c r="L26" s="271"/>
      <c r="M26" s="271"/>
      <c r="N26" s="271"/>
      <c r="O26" s="271"/>
      <c r="P26" s="11"/>
    </row>
    <row r="27" spans="2:29" ht="12.75" customHeight="1">
      <c r="B27" s="10"/>
      <c r="C27" s="276"/>
      <c r="D27" s="277"/>
      <c r="E27" s="277"/>
      <c r="F27" s="277"/>
      <c r="G27" s="277"/>
      <c r="H27" s="277"/>
      <c r="I27" s="277"/>
      <c r="J27" s="277"/>
      <c r="K27" s="277"/>
      <c r="L27" s="277"/>
      <c r="M27" s="277"/>
      <c r="N27" s="277"/>
      <c r="O27" s="277"/>
      <c r="P27" s="11"/>
    </row>
    <row r="28" spans="2:29" ht="14.25" customHeight="1">
      <c r="B28" s="22">
        <v>12</v>
      </c>
      <c r="C28" s="279" t="s">
        <v>50</v>
      </c>
      <c r="D28" s="265"/>
      <c r="E28" s="265"/>
      <c r="F28" s="265"/>
      <c r="G28" s="23"/>
      <c r="H28" s="45"/>
      <c r="I28" s="23"/>
      <c r="J28" s="45"/>
      <c r="K28" s="45"/>
      <c r="L28" s="23"/>
      <c r="M28" s="46" t="s">
        <v>51</v>
      </c>
      <c r="N28" s="47" t="s">
        <v>52</v>
      </c>
      <c r="O28" s="47"/>
      <c r="P28" s="48" t="s">
        <v>53</v>
      </c>
    </row>
    <row r="29" spans="2:29" ht="14.25" customHeight="1">
      <c r="B29" s="10"/>
      <c r="C29" s="6"/>
      <c r="D29" s="6"/>
      <c r="E29" s="6"/>
      <c r="F29" s="6"/>
      <c r="G29" s="6"/>
      <c r="H29" s="49"/>
      <c r="I29" s="6"/>
      <c r="J29" s="49"/>
      <c r="K29" s="49"/>
      <c r="L29" s="6"/>
      <c r="M29" s="50" t="s">
        <v>54</v>
      </c>
      <c r="N29" s="51" t="s">
        <v>55</v>
      </c>
      <c r="O29" s="52"/>
      <c r="P29" s="53" t="s">
        <v>54</v>
      </c>
    </row>
    <row r="30" spans="2:29" ht="11.25" customHeight="1">
      <c r="B30" s="10"/>
      <c r="C30" s="6"/>
      <c r="D30" s="6"/>
      <c r="E30" s="6"/>
      <c r="F30" s="6"/>
      <c r="G30" s="6"/>
      <c r="H30" s="49"/>
      <c r="I30" s="6"/>
      <c r="J30" s="49"/>
      <c r="K30" s="49"/>
      <c r="L30" s="6"/>
      <c r="M30" s="50" t="s">
        <v>56</v>
      </c>
      <c r="N30" s="54" t="str">
        <f>+H7</f>
        <v>REV #1</v>
      </c>
      <c r="O30" s="52"/>
      <c r="P30" s="53" t="s">
        <v>56</v>
      </c>
    </row>
    <row r="31" spans="2:29" ht="15" customHeight="1">
      <c r="B31" s="10"/>
      <c r="C31" s="6"/>
      <c r="D31" s="6"/>
      <c r="E31" s="6"/>
      <c r="F31" s="6"/>
      <c r="G31" s="6"/>
      <c r="H31" s="6"/>
      <c r="I31" s="6"/>
      <c r="J31" s="6"/>
      <c r="K31" s="6"/>
      <c r="L31" s="6"/>
      <c r="M31" s="55">
        <f>SUM(P47+'FC Attachment'!M38)</f>
        <v>10606120</v>
      </c>
      <c r="N31" s="250">
        <f>SUM(P57+'FC Attachment'!M61)</f>
        <v>1968655</v>
      </c>
      <c r="O31" s="251"/>
      <c r="P31" s="56">
        <f>SUM(M31+N31)</f>
        <v>12574775</v>
      </c>
    </row>
    <row r="32" spans="2:29" ht="7.5" customHeight="1">
      <c r="B32" s="10"/>
      <c r="C32" s="6"/>
      <c r="D32" s="6"/>
      <c r="E32" s="6"/>
      <c r="F32" s="6"/>
      <c r="G32" s="6"/>
      <c r="H32" s="6"/>
      <c r="I32" s="6"/>
      <c r="J32" s="57"/>
      <c r="K32" s="57"/>
      <c r="L32" s="57"/>
      <c r="M32" s="57"/>
      <c r="N32" s="57"/>
      <c r="O32" s="57"/>
      <c r="P32" s="58"/>
    </row>
    <row r="33" spans="1:29" ht="14.25" customHeight="1">
      <c r="B33" s="22"/>
      <c r="C33" s="23"/>
      <c r="D33" s="23"/>
      <c r="E33" s="344" t="s">
        <v>57</v>
      </c>
      <c r="F33" s="252" t="s">
        <v>58</v>
      </c>
      <c r="G33" s="253"/>
      <c r="H33" s="253"/>
      <c r="I33" s="253"/>
      <c r="J33" s="253"/>
      <c r="K33" s="253"/>
      <c r="L33" s="253"/>
      <c r="M33" s="253"/>
      <c r="N33" s="253"/>
      <c r="O33" s="254"/>
      <c r="P33" s="255" t="s">
        <v>59</v>
      </c>
    </row>
    <row r="34" spans="1:29" ht="7.5" customHeight="1">
      <c r="B34" s="10"/>
      <c r="C34" s="6"/>
      <c r="D34" s="6"/>
      <c r="E34" s="274"/>
      <c r="F34" s="346"/>
      <c r="G34" s="267"/>
      <c r="H34" s="59"/>
      <c r="I34" s="346"/>
      <c r="J34" s="267"/>
      <c r="K34" s="267"/>
      <c r="L34" s="267"/>
      <c r="M34" s="59"/>
      <c r="N34" s="60"/>
      <c r="O34" s="60"/>
      <c r="P34" s="256"/>
    </row>
    <row r="35" spans="1:29" ht="18" customHeight="1">
      <c r="B35" s="61"/>
      <c r="C35" s="62" t="s">
        <v>60</v>
      </c>
      <c r="D35" s="63" t="s">
        <v>61</v>
      </c>
      <c r="E35" s="345"/>
      <c r="F35" s="258"/>
      <c r="G35" s="259"/>
      <c r="H35" s="64"/>
      <c r="I35" s="258"/>
      <c r="J35" s="297"/>
      <c r="K35" s="297"/>
      <c r="L35" s="259"/>
      <c r="M35" s="65"/>
      <c r="N35" s="258"/>
      <c r="O35" s="259"/>
      <c r="P35" s="257"/>
    </row>
    <row r="36" spans="1:29" ht="6" customHeight="1">
      <c r="A36" s="6"/>
      <c r="B36" s="10"/>
      <c r="C36" s="6"/>
      <c r="D36" s="29"/>
      <c r="E36" s="29"/>
      <c r="F36" s="6"/>
      <c r="G36" s="6"/>
      <c r="H36" s="6"/>
      <c r="I36" s="6"/>
      <c r="J36" s="6"/>
      <c r="K36" s="6"/>
      <c r="L36" s="6"/>
      <c r="M36" s="6"/>
      <c r="N36" s="6"/>
      <c r="O36" s="6"/>
      <c r="P36" s="66"/>
      <c r="Q36" s="6"/>
      <c r="R36" s="6"/>
      <c r="S36" s="6"/>
      <c r="T36" s="6"/>
      <c r="U36" s="6"/>
      <c r="V36" s="6"/>
      <c r="W36" s="6"/>
      <c r="X36" s="6"/>
      <c r="Y36" s="6"/>
      <c r="Z36" s="6"/>
      <c r="AA36" s="6"/>
      <c r="AB36" s="6"/>
      <c r="AC36" s="6"/>
    </row>
    <row r="37" spans="1:29" ht="15.75" customHeight="1">
      <c r="B37" s="61"/>
      <c r="C37" s="67"/>
      <c r="D37" s="68"/>
      <c r="E37" s="67"/>
      <c r="F37" s="260"/>
      <c r="G37" s="263"/>
      <c r="H37" s="69"/>
      <c r="I37" s="260"/>
      <c r="J37" s="262"/>
      <c r="K37" s="262"/>
      <c r="L37" s="263"/>
      <c r="M37" s="69"/>
      <c r="N37" s="260"/>
      <c r="O37" s="261"/>
      <c r="P37" s="70">
        <f t="shared" ref="P37:P46" si="1">SUM(F37:N37)</f>
        <v>0</v>
      </c>
    </row>
    <row r="38" spans="1:29" ht="15.75" customHeight="1">
      <c r="B38" s="10"/>
      <c r="C38" s="67"/>
      <c r="D38" s="68"/>
      <c r="E38" s="67"/>
      <c r="F38" s="260"/>
      <c r="G38" s="263"/>
      <c r="H38" s="69"/>
      <c r="I38" s="260"/>
      <c r="J38" s="262"/>
      <c r="K38" s="262"/>
      <c r="L38" s="263"/>
      <c r="M38" s="69"/>
      <c r="N38" s="260"/>
      <c r="O38" s="261"/>
      <c r="P38" s="70">
        <f t="shared" si="1"/>
        <v>0</v>
      </c>
    </row>
    <row r="39" spans="1:29" ht="15.75" customHeight="1">
      <c r="B39" s="10"/>
      <c r="C39" s="67"/>
      <c r="D39" s="68"/>
      <c r="E39" s="67"/>
      <c r="F39" s="260" t="s">
        <v>62</v>
      </c>
      <c r="G39" s="263"/>
      <c r="H39" s="69"/>
      <c r="I39" s="260"/>
      <c r="J39" s="262"/>
      <c r="K39" s="262"/>
      <c r="L39" s="263"/>
      <c r="M39" s="69"/>
      <c r="N39" s="260"/>
      <c r="O39" s="261"/>
      <c r="P39" s="70">
        <f t="shared" si="1"/>
        <v>0</v>
      </c>
    </row>
    <row r="40" spans="1:29" ht="15.75" customHeight="1">
      <c r="B40" s="10"/>
      <c r="C40" s="67"/>
      <c r="D40" s="68"/>
      <c r="E40" s="67"/>
      <c r="F40" s="260"/>
      <c r="G40" s="263"/>
      <c r="H40" s="69"/>
      <c r="I40" s="260"/>
      <c r="J40" s="262"/>
      <c r="K40" s="262"/>
      <c r="L40" s="263"/>
      <c r="M40" s="69"/>
      <c r="N40" s="260"/>
      <c r="O40" s="261"/>
      <c r="P40" s="70">
        <f t="shared" si="1"/>
        <v>0</v>
      </c>
    </row>
    <row r="41" spans="1:29" ht="15.75" customHeight="1">
      <c r="B41" s="10"/>
      <c r="C41" s="67"/>
      <c r="D41" s="68"/>
      <c r="E41" s="67"/>
      <c r="F41" s="260"/>
      <c r="G41" s="263"/>
      <c r="H41" s="69"/>
      <c r="I41" s="260"/>
      <c r="J41" s="262"/>
      <c r="K41" s="262"/>
      <c r="L41" s="263"/>
      <c r="M41" s="69"/>
      <c r="N41" s="260"/>
      <c r="O41" s="261"/>
      <c r="P41" s="70">
        <f t="shared" si="1"/>
        <v>0</v>
      </c>
    </row>
    <row r="42" spans="1:29" ht="15.75" customHeight="1">
      <c r="B42" s="40"/>
      <c r="C42" s="67"/>
      <c r="D42" s="68"/>
      <c r="E42" s="67"/>
      <c r="F42" s="260"/>
      <c r="G42" s="263"/>
      <c r="H42" s="69"/>
      <c r="I42" s="260"/>
      <c r="J42" s="262"/>
      <c r="K42" s="262"/>
      <c r="L42" s="263"/>
      <c r="M42" s="69"/>
      <c r="N42" s="260"/>
      <c r="O42" s="261"/>
      <c r="P42" s="70">
        <f t="shared" si="1"/>
        <v>0</v>
      </c>
    </row>
    <row r="43" spans="1:29" ht="15.75" customHeight="1">
      <c r="B43" s="61"/>
      <c r="C43" s="67"/>
      <c r="D43" s="68"/>
      <c r="E43" s="67"/>
      <c r="F43" s="260"/>
      <c r="G43" s="263"/>
      <c r="H43" s="69"/>
      <c r="I43" s="260"/>
      <c r="J43" s="262"/>
      <c r="K43" s="262"/>
      <c r="L43" s="263"/>
      <c r="M43" s="69"/>
      <c r="N43" s="260"/>
      <c r="O43" s="261"/>
      <c r="P43" s="70">
        <f t="shared" si="1"/>
        <v>0</v>
      </c>
    </row>
    <row r="44" spans="1:29" ht="15.75" customHeight="1">
      <c r="B44" s="61"/>
      <c r="C44" s="67"/>
      <c r="D44" s="68"/>
      <c r="E44" s="67"/>
      <c r="F44" s="260"/>
      <c r="G44" s="263"/>
      <c r="H44" s="69"/>
      <c r="I44" s="260"/>
      <c r="J44" s="262"/>
      <c r="K44" s="262"/>
      <c r="L44" s="263"/>
      <c r="M44" s="69"/>
      <c r="N44" s="260"/>
      <c r="O44" s="261"/>
      <c r="P44" s="70">
        <f t="shared" si="1"/>
        <v>0</v>
      </c>
    </row>
    <row r="45" spans="1:29" ht="15.75" customHeight="1">
      <c r="B45" s="61"/>
      <c r="C45" s="67"/>
      <c r="D45" s="68"/>
      <c r="E45" s="67"/>
      <c r="F45" s="260"/>
      <c r="G45" s="263"/>
      <c r="H45" s="69"/>
      <c r="I45" s="260"/>
      <c r="J45" s="262"/>
      <c r="K45" s="262"/>
      <c r="L45" s="263"/>
      <c r="M45" s="69"/>
      <c r="N45" s="260"/>
      <c r="O45" s="261"/>
      <c r="P45" s="70">
        <f t="shared" si="1"/>
        <v>0</v>
      </c>
    </row>
    <row r="46" spans="1:29" ht="15.75" customHeight="1">
      <c r="B46" s="61"/>
      <c r="C46" s="67"/>
      <c r="D46" s="68"/>
      <c r="E46" s="67"/>
      <c r="F46" s="260"/>
      <c r="G46" s="263"/>
      <c r="H46" s="69"/>
      <c r="I46" s="260"/>
      <c r="J46" s="262"/>
      <c r="K46" s="262"/>
      <c r="L46" s="263"/>
      <c r="M46" s="69"/>
      <c r="N46" s="260"/>
      <c r="O46" s="261"/>
      <c r="P46" s="71">
        <f t="shared" si="1"/>
        <v>0</v>
      </c>
    </row>
    <row r="47" spans="1:29" ht="17.25" customHeight="1">
      <c r="B47" s="10"/>
      <c r="C47" s="72" t="s">
        <v>63</v>
      </c>
      <c r="D47" s="73"/>
      <c r="E47" s="74"/>
      <c r="F47" s="342">
        <f>SUM(F37:G46)</f>
        <v>0</v>
      </c>
      <c r="G47" s="283"/>
      <c r="H47" s="75">
        <f>SUM(H37:H46)</f>
        <v>0</v>
      </c>
      <c r="I47" s="342">
        <f>SUM(I37:L46)</f>
        <v>0</v>
      </c>
      <c r="J47" s="283"/>
      <c r="K47" s="283"/>
      <c r="L47" s="283"/>
      <c r="M47" s="75">
        <f t="shared" ref="M47:N47" si="2">SUM(M37:M46)</f>
        <v>0</v>
      </c>
      <c r="N47" s="342">
        <f t="shared" si="2"/>
        <v>0</v>
      </c>
      <c r="O47" s="283"/>
      <c r="P47" s="76">
        <f>SUM(P37:P46)</f>
        <v>0</v>
      </c>
    </row>
    <row r="48" spans="1:29" ht="4.5" customHeight="1">
      <c r="B48" s="61"/>
      <c r="C48" s="77"/>
      <c r="D48" s="29"/>
      <c r="E48" s="29"/>
      <c r="F48" s="6"/>
      <c r="G48" s="6"/>
      <c r="H48" s="6"/>
      <c r="I48" s="29"/>
      <c r="J48" s="6"/>
      <c r="K48" s="6"/>
      <c r="L48" s="6"/>
      <c r="M48" s="29"/>
      <c r="N48" s="29"/>
      <c r="O48" s="29"/>
      <c r="P48" s="78"/>
    </row>
    <row r="49" spans="2:16" ht="15" customHeight="1">
      <c r="B49" s="40"/>
      <c r="C49" s="79" t="s">
        <v>64</v>
      </c>
      <c r="D49" s="80"/>
      <c r="E49" s="80"/>
      <c r="F49" s="343" t="str">
        <f>+H7</f>
        <v>REV #1</v>
      </c>
      <c r="G49" s="259"/>
      <c r="H49" s="81" t="s">
        <v>65</v>
      </c>
      <c r="I49" s="82"/>
      <c r="J49" s="82"/>
      <c r="K49" s="82"/>
      <c r="L49" s="82"/>
      <c r="M49" s="82"/>
      <c r="N49" s="82"/>
      <c r="O49" s="83"/>
      <c r="P49" s="11"/>
    </row>
    <row r="50" spans="2:16" ht="5.25" customHeight="1">
      <c r="B50" s="40"/>
      <c r="C50" s="6"/>
      <c r="D50" s="29"/>
      <c r="E50" s="29"/>
      <c r="F50" s="6"/>
      <c r="G50" s="6"/>
      <c r="H50" s="6"/>
      <c r="I50" s="6"/>
      <c r="J50" s="6"/>
      <c r="K50" s="6"/>
      <c r="L50" s="6"/>
      <c r="M50" s="6"/>
      <c r="N50" s="6"/>
      <c r="O50" s="6"/>
      <c r="P50" s="11"/>
    </row>
    <row r="51" spans="2:16" ht="15.75" customHeight="1">
      <c r="B51" s="61"/>
      <c r="C51" s="67"/>
      <c r="D51" s="68"/>
      <c r="E51" s="67"/>
      <c r="F51" s="260"/>
      <c r="G51" s="263"/>
      <c r="H51" s="69"/>
      <c r="I51" s="260"/>
      <c r="J51" s="262"/>
      <c r="K51" s="262"/>
      <c r="L51" s="263"/>
      <c r="M51" s="69"/>
      <c r="N51" s="260"/>
      <c r="O51" s="261"/>
      <c r="P51" s="70">
        <f t="shared" ref="P51:P56" si="3">SUM(F51:N51)</f>
        <v>0</v>
      </c>
    </row>
    <row r="52" spans="2:16" ht="15.75" customHeight="1">
      <c r="B52" s="61"/>
      <c r="C52" s="67"/>
      <c r="D52" s="68"/>
      <c r="E52" s="67"/>
      <c r="F52" s="260"/>
      <c r="G52" s="263"/>
      <c r="H52" s="69"/>
      <c r="I52" s="260"/>
      <c r="J52" s="262"/>
      <c r="K52" s="262"/>
      <c r="L52" s="263"/>
      <c r="M52" s="69"/>
      <c r="N52" s="260"/>
      <c r="O52" s="261"/>
      <c r="P52" s="70">
        <f t="shared" si="3"/>
        <v>0</v>
      </c>
    </row>
    <row r="53" spans="2:16" ht="15.75" customHeight="1">
      <c r="B53" s="61"/>
      <c r="C53" s="67"/>
      <c r="D53" s="68"/>
      <c r="E53" s="67"/>
      <c r="F53" s="260" t="s">
        <v>66</v>
      </c>
      <c r="G53" s="263"/>
      <c r="H53" s="69"/>
      <c r="I53" s="260"/>
      <c r="J53" s="262"/>
      <c r="K53" s="262"/>
      <c r="L53" s="263"/>
      <c r="M53" s="69"/>
      <c r="N53" s="260"/>
      <c r="O53" s="261"/>
      <c r="P53" s="70">
        <f t="shared" si="3"/>
        <v>0</v>
      </c>
    </row>
    <row r="54" spans="2:16" ht="15.75" customHeight="1">
      <c r="B54" s="61"/>
      <c r="C54" s="67"/>
      <c r="D54" s="68"/>
      <c r="E54" s="67"/>
      <c r="F54" s="260"/>
      <c r="G54" s="263"/>
      <c r="H54" s="69"/>
      <c r="I54" s="260"/>
      <c r="J54" s="262"/>
      <c r="K54" s="262"/>
      <c r="L54" s="263"/>
      <c r="M54" s="69"/>
      <c r="N54" s="260"/>
      <c r="O54" s="261"/>
      <c r="P54" s="70">
        <f t="shared" si="3"/>
        <v>0</v>
      </c>
    </row>
    <row r="55" spans="2:16" ht="15.75" customHeight="1">
      <c r="B55" s="61"/>
      <c r="C55" s="67"/>
      <c r="D55" s="68"/>
      <c r="E55" s="67"/>
      <c r="F55" s="260"/>
      <c r="G55" s="263"/>
      <c r="H55" s="69"/>
      <c r="I55" s="260"/>
      <c r="J55" s="262"/>
      <c r="K55" s="262"/>
      <c r="L55" s="263"/>
      <c r="M55" s="69"/>
      <c r="N55" s="260"/>
      <c r="O55" s="261"/>
      <c r="P55" s="70">
        <f t="shared" si="3"/>
        <v>0</v>
      </c>
    </row>
    <row r="56" spans="2:16" ht="15.75" customHeight="1">
      <c r="B56" s="10"/>
      <c r="C56" s="67"/>
      <c r="D56" s="68"/>
      <c r="E56" s="67"/>
      <c r="F56" s="260"/>
      <c r="G56" s="263"/>
      <c r="H56" s="69"/>
      <c r="I56" s="260"/>
      <c r="J56" s="262"/>
      <c r="K56" s="262"/>
      <c r="L56" s="263"/>
      <c r="M56" s="69"/>
      <c r="N56" s="260"/>
      <c r="O56" s="261"/>
      <c r="P56" s="70">
        <f t="shared" si="3"/>
        <v>0</v>
      </c>
    </row>
    <row r="57" spans="2:16" ht="17.25" customHeight="1">
      <c r="B57" s="10"/>
      <c r="C57" s="84" t="s">
        <v>67</v>
      </c>
      <c r="E57" s="6"/>
      <c r="F57" s="337">
        <f>SUM(F51:G56)</f>
        <v>0</v>
      </c>
      <c r="G57" s="338"/>
      <c r="H57" s="85">
        <f>SUM(H51:H56)</f>
        <v>0</v>
      </c>
      <c r="I57" s="337">
        <f>SUM(I51:L56)</f>
        <v>0</v>
      </c>
      <c r="J57" s="338"/>
      <c r="K57" s="338"/>
      <c r="L57" s="338"/>
      <c r="M57" s="85">
        <f t="shared" ref="M57:N57" si="4">SUM(M51:M56)</f>
        <v>0</v>
      </c>
      <c r="N57" s="337">
        <f t="shared" si="4"/>
        <v>0</v>
      </c>
      <c r="O57" s="338"/>
      <c r="P57" s="86">
        <f>SUM(P51:P56)</f>
        <v>0</v>
      </c>
    </row>
    <row r="58" spans="2:16" ht="5.25" customHeight="1">
      <c r="B58" s="10"/>
      <c r="C58" s="6"/>
      <c r="D58" s="49"/>
      <c r="E58" s="6"/>
      <c r="F58" s="87"/>
      <c r="G58" s="87"/>
      <c r="H58" s="87"/>
      <c r="I58" s="87"/>
      <c r="J58" s="87"/>
      <c r="K58" s="87"/>
      <c r="L58" s="87"/>
      <c r="M58" s="87"/>
      <c r="N58" s="87"/>
      <c r="O58" s="87"/>
      <c r="P58" s="88"/>
    </row>
    <row r="59" spans="2:16" ht="15" customHeight="1">
      <c r="B59" s="10"/>
      <c r="C59" s="89" t="s">
        <v>68</v>
      </c>
      <c r="E59" s="6"/>
      <c r="F59" s="339">
        <f>+F47+F57</f>
        <v>0</v>
      </c>
      <c r="G59" s="292"/>
      <c r="H59" s="90">
        <f t="shared" ref="H59:I59" si="5">+H47+H57</f>
        <v>0</v>
      </c>
      <c r="I59" s="339">
        <f t="shared" si="5"/>
        <v>0</v>
      </c>
      <c r="J59" s="292"/>
      <c r="K59" s="292"/>
      <c r="L59" s="292"/>
      <c r="M59" s="90">
        <f t="shared" ref="M59:N59" si="6">+M47+M57</f>
        <v>0</v>
      </c>
      <c r="N59" s="339">
        <f t="shared" si="6"/>
        <v>0</v>
      </c>
      <c r="O59" s="292"/>
      <c r="P59" s="91">
        <f>+P47+P57</f>
        <v>0</v>
      </c>
    </row>
    <row r="60" spans="2:16" ht="4.5" customHeight="1">
      <c r="B60" s="44"/>
      <c r="C60" s="92"/>
      <c r="D60" s="92"/>
      <c r="E60" s="92"/>
      <c r="F60" s="92"/>
      <c r="G60" s="92"/>
      <c r="H60" s="92"/>
      <c r="I60" s="92"/>
      <c r="J60" s="92"/>
      <c r="K60" s="92"/>
      <c r="L60" s="92"/>
      <c r="M60" s="340"/>
      <c r="N60" s="277"/>
      <c r="O60" s="277"/>
      <c r="P60" s="278"/>
    </row>
    <row r="61" spans="2:16" ht="13.5" customHeight="1">
      <c r="B61" s="22">
        <v>13</v>
      </c>
      <c r="C61" s="341" t="s">
        <v>69</v>
      </c>
      <c r="D61" s="265"/>
      <c r="E61" s="265"/>
      <c r="F61" s="265"/>
      <c r="G61" s="265"/>
      <c r="H61" s="265"/>
      <c r="I61" s="265"/>
      <c r="J61" s="265"/>
      <c r="K61" s="265"/>
      <c r="L61" s="265"/>
      <c r="M61" s="265"/>
      <c r="N61" s="23"/>
      <c r="O61" s="23"/>
      <c r="P61" s="24"/>
    </row>
    <row r="62" spans="2:16" ht="3.75" customHeight="1">
      <c r="B62" s="10"/>
      <c r="C62" s="6"/>
      <c r="D62" s="6"/>
      <c r="E62" s="6"/>
      <c r="F62" s="6"/>
      <c r="G62" s="6"/>
      <c r="H62" s="6"/>
      <c r="I62" s="6"/>
      <c r="J62" s="6"/>
      <c r="K62" s="6"/>
      <c r="L62" s="6"/>
      <c r="N62" s="6"/>
      <c r="O62" s="6"/>
      <c r="P62" s="11"/>
    </row>
    <row r="63" spans="2:16" ht="16.5" customHeight="1">
      <c r="B63" s="10"/>
      <c r="C63" s="6" t="s">
        <v>70</v>
      </c>
      <c r="D63" s="329"/>
      <c r="E63" s="308"/>
      <c r="F63" s="308"/>
      <c r="G63" s="330"/>
      <c r="H63" s="331">
        <v>0</v>
      </c>
      <c r="I63" s="308"/>
      <c r="J63" s="325" t="s">
        <v>71</v>
      </c>
      <c r="K63" s="274"/>
      <c r="L63" s="329"/>
      <c r="M63" s="308"/>
      <c r="N63" s="308"/>
      <c r="O63" s="330"/>
      <c r="P63" s="93">
        <v>0</v>
      </c>
    </row>
    <row r="64" spans="2:16" ht="16.5" customHeight="1">
      <c r="B64" s="10"/>
      <c r="C64" s="6" t="s">
        <v>72</v>
      </c>
      <c r="D64" s="329"/>
      <c r="E64" s="308"/>
      <c r="F64" s="308"/>
      <c r="G64" s="330"/>
      <c r="H64" s="331">
        <v>0</v>
      </c>
      <c r="I64" s="308"/>
      <c r="J64" s="332" t="s">
        <v>73</v>
      </c>
      <c r="K64" s="274"/>
      <c r="L64" s="329"/>
      <c r="M64" s="308"/>
      <c r="N64" s="308"/>
      <c r="O64" s="330"/>
      <c r="P64" s="94">
        <v>0</v>
      </c>
    </row>
    <row r="65" spans="2:16" ht="16.5" customHeight="1">
      <c r="B65" s="10"/>
      <c r="C65" s="6" t="s">
        <v>74</v>
      </c>
      <c r="D65" s="329"/>
      <c r="E65" s="308"/>
      <c r="F65" s="308"/>
      <c r="G65" s="330"/>
      <c r="H65" s="331">
        <v>0</v>
      </c>
      <c r="I65" s="308"/>
      <c r="J65" s="332" t="s">
        <v>75</v>
      </c>
      <c r="K65" s="274"/>
      <c r="L65" s="329"/>
      <c r="M65" s="308"/>
      <c r="N65" s="308"/>
      <c r="O65" s="330"/>
      <c r="P65" s="94">
        <v>0</v>
      </c>
    </row>
    <row r="66" spans="2:16" ht="6.75" customHeight="1">
      <c r="B66" s="44"/>
      <c r="C66" s="92"/>
      <c r="D66" s="92"/>
      <c r="E66" s="92"/>
      <c r="F66" s="92"/>
      <c r="G66" s="92"/>
      <c r="H66" s="92"/>
      <c r="I66" s="92"/>
      <c r="J66" s="92"/>
      <c r="K66" s="92"/>
      <c r="L66" s="92"/>
      <c r="M66" s="92"/>
      <c r="N66" s="92"/>
      <c r="O66" s="92"/>
      <c r="P66" s="95"/>
    </row>
    <row r="67" spans="2:16" ht="8.25" customHeight="1">
      <c r="B67" s="10"/>
      <c r="C67" s="6"/>
      <c r="D67" s="6"/>
      <c r="E67" s="6"/>
      <c r="F67" s="6"/>
      <c r="G67" s="6"/>
      <c r="H67" s="96"/>
      <c r="I67" s="6"/>
      <c r="J67" s="6"/>
      <c r="K67" s="6"/>
      <c r="L67" s="6"/>
      <c r="M67" s="23"/>
      <c r="N67" s="23"/>
      <c r="O67" s="23"/>
      <c r="P67" s="97"/>
    </row>
    <row r="68" spans="2:16" ht="16.5" customHeight="1">
      <c r="B68" s="10">
        <v>14</v>
      </c>
      <c r="C68" s="325" t="s">
        <v>76</v>
      </c>
      <c r="D68" s="274"/>
      <c r="E68" s="274"/>
      <c r="F68" s="333"/>
      <c r="G68" s="267"/>
      <c r="H68" s="334" t="s">
        <v>77</v>
      </c>
      <c r="I68" s="274"/>
      <c r="J68" s="274"/>
      <c r="K68" s="274"/>
      <c r="L68" s="274"/>
      <c r="M68" s="335" t="s">
        <v>78</v>
      </c>
      <c r="N68" s="267"/>
      <c r="O68" s="267"/>
      <c r="P68" s="336"/>
    </row>
    <row r="69" spans="2:16" ht="16.5" customHeight="1">
      <c r="B69" s="10">
        <v>15</v>
      </c>
      <c r="C69" s="325" t="s">
        <v>79</v>
      </c>
      <c r="D69" s="274"/>
      <c r="E69" s="274"/>
      <c r="F69" s="326">
        <v>45108</v>
      </c>
      <c r="G69" s="297"/>
      <c r="H69" s="245" t="s">
        <v>80</v>
      </c>
      <c r="I69" s="246"/>
      <c r="J69" s="246"/>
      <c r="K69" s="246"/>
      <c r="L69" s="246"/>
      <c r="M69" s="247"/>
      <c r="N69" s="248"/>
      <c r="O69" s="248"/>
      <c r="P69" s="249"/>
    </row>
    <row r="70" spans="2:16" ht="16.5" customHeight="1">
      <c r="B70" s="10">
        <v>16</v>
      </c>
      <c r="C70" s="325" t="s">
        <v>81</v>
      </c>
      <c r="D70" s="274"/>
      <c r="E70" s="274"/>
      <c r="F70" s="326"/>
      <c r="G70" s="297"/>
      <c r="H70" s="21" t="s">
        <v>82</v>
      </c>
      <c r="I70" s="21"/>
      <c r="J70" s="21"/>
      <c r="K70" s="21"/>
      <c r="L70" s="21"/>
      <c r="M70" s="6"/>
      <c r="N70" s="6"/>
      <c r="O70" s="6"/>
      <c r="P70" s="11"/>
    </row>
    <row r="71" spans="2:16" ht="16.5" customHeight="1">
      <c r="B71" s="10" t="s">
        <v>83</v>
      </c>
      <c r="C71" s="325" t="s">
        <v>84</v>
      </c>
      <c r="D71" s="274"/>
      <c r="E71" s="274"/>
      <c r="F71" s="326"/>
      <c r="G71" s="297"/>
      <c r="H71" s="21" t="s">
        <v>85</v>
      </c>
      <c r="I71" s="21"/>
      <c r="J71" s="21"/>
      <c r="K71" s="21"/>
      <c r="L71" s="21"/>
      <c r="M71" s="6"/>
      <c r="N71" s="6"/>
      <c r="O71" s="6"/>
      <c r="P71" s="11"/>
    </row>
    <row r="72" spans="2:16" ht="16.5" customHeight="1">
      <c r="B72" s="10">
        <v>17</v>
      </c>
      <c r="C72" s="325" t="s">
        <v>86</v>
      </c>
      <c r="D72" s="274"/>
      <c r="E72" s="274"/>
      <c r="F72" s="326">
        <v>46934</v>
      </c>
      <c r="G72" s="297"/>
      <c r="H72" s="6" t="s">
        <v>87</v>
      </c>
      <c r="I72" s="6"/>
      <c r="J72" s="6"/>
      <c r="K72" s="6"/>
      <c r="L72" s="6"/>
      <c r="M72" s="6"/>
      <c r="N72" s="6"/>
      <c r="O72" s="6"/>
      <c r="P72" s="11"/>
    </row>
    <row r="73" spans="2:16" ht="13.5" customHeight="1">
      <c r="B73" s="44"/>
      <c r="C73" s="92"/>
      <c r="D73" s="92"/>
      <c r="E73" s="92"/>
      <c r="F73" s="92"/>
      <c r="G73" s="92"/>
      <c r="H73" s="92"/>
      <c r="I73" s="92"/>
      <c r="J73" s="92"/>
      <c r="K73" s="92"/>
      <c r="L73" s="92"/>
      <c r="M73" s="92"/>
      <c r="N73" s="92"/>
      <c r="O73" s="92"/>
      <c r="P73" s="95"/>
    </row>
    <row r="74" spans="2:16" ht="19.5" customHeight="1">
      <c r="B74" s="10">
        <v>19</v>
      </c>
      <c r="C74" s="327" t="s">
        <v>88</v>
      </c>
      <c r="D74" s="274"/>
      <c r="E74" s="274"/>
      <c r="F74" s="328"/>
      <c r="G74" s="289"/>
      <c r="H74" s="98" t="s">
        <v>89</v>
      </c>
      <c r="I74" s="317"/>
      <c r="J74" s="289"/>
      <c r="K74" s="289"/>
      <c r="L74" s="289"/>
      <c r="M74" s="318"/>
      <c r="N74" s="265"/>
      <c r="O74" s="21"/>
      <c r="P74" s="99"/>
    </row>
    <row r="75" spans="2:16" ht="15.75" customHeight="1">
      <c r="B75" s="10">
        <v>20</v>
      </c>
      <c r="C75" s="100" t="s">
        <v>90</v>
      </c>
      <c r="D75" s="100"/>
      <c r="E75" s="100" t="s">
        <v>91</v>
      </c>
      <c r="F75" s="319"/>
      <c r="G75" s="267"/>
      <c r="H75" s="267"/>
      <c r="I75" s="267"/>
      <c r="J75" s="267"/>
      <c r="K75" s="267"/>
      <c r="L75" s="267"/>
      <c r="M75" s="320" t="s">
        <v>92</v>
      </c>
      <c r="N75" s="274"/>
      <c r="O75" s="21"/>
      <c r="P75" s="101"/>
    </row>
    <row r="76" spans="2:16" ht="17.25" customHeight="1">
      <c r="B76" s="10"/>
      <c r="C76" s="100"/>
      <c r="D76" s="100"/>
      <c r="E76" s="100" t="s">
        <v>93</v>
      </c>
      <c r="F76" s="303"/>
      <c r="G76" s="297"/>
      <c r="H76" s="297"/>
      <c r="I76" s="297"/>
      <c r="J76" s="297"/>
      <c r="K76" s="297"/>
      <c r="L76" s="297"/>
      <c r="M76" s="321" t="s">
        <v>94</v>
      </c>
      <c r="N76" s="274"/>
      <c r="O76" s="21"/>
      <c r="P76" s="101"/>
    </row>
    <row r="77" spans="2:16" ht="17.25" customHeight="1">
      <c r="B77" s="10"/>
      <c r="C77" s="100"/>
      <c r="D77" s="100"/>
      <c r="E77" s="100" t="s">
        <v>93</v>
      </c>
      <c r="F77" s="303"/>
      <c r="G77" s="297"/>
      <c r="H77" s="297"/>
      <c r="I77" s="297"/>
      <c r="J77" s="297"/>
      <c r="K77" s="297"/>
      <c r="L77" s="297"/>
      <c r="M77" s="9"/>
      <c r="N77" s="9"/>
      <c r="O77" s="21"/>
      <c r="P77" s="102"/>
    </row>
    <row r="78" spans="2:16" ht="17.25" customHeight="1">
      <c r="B78" s="10"/>
      <c r="C78" s="6"/>
      <c r="D78" s="6"/>
      <c r="E78" s="103" t="s">
        <v>95</v>
      </c>
      <c r="F78" s="303"/>
      <c r="G78" s="297"/>
      <c r="H78" s="297"/>
      <c r="I78" s="297"/>
      <c r="J78" s="297"/>
      <c r="K78" s="297"/>
      <c r="L78" s="297"/>
      <c r="M78" s="21"/>
      <c r="N78" s="21"/>
      <c r="O78" s="21"/>
      <c r="P78" s="99"/>
    </row>
    <row r="79" spans="2:16" ht="7.5" customHeight="1">
      <c r="B79" s="44"/>
      <c r="C79" s="92"/>
      <c r="D79" s="92"/>
      <c r="E79" s="104"/>
      <c r="F79" s="304"/>
      <c r="G79" s="251"/>
      <c r="H79" s="251"/>
      <c r="I79" s="251"/>
      <c r="J79" s="305"/>
      <c r="K79" s="251"/>
      <c r="L79" s="251"/>
      <c r="M79" s="105"/>
      <c r="N79" s="92"/>
      <c r="O79" s="92"/>
      <c r="P79" s="95"/>
    </row>
    <row r="80" spans="2:16" ht="3.75" customHeight="1">
      <c r="B80" s="22"/>
      <c r="C80" s="23"/>
      <c r="D80" s="23"/>
      <c r="E80" s="23"/>
      <c r="F80" s="23"/>
      <c r="G80" s="23"/>
      <c r="H80" s="23"/>
      <c r="I80" s="23"/>
      <c r="J80" s="23"/>
      <c r="K80" s="23"/>
      <c r="L80" s="23"/>
      <c r="M80" s="23"/>
      <c r="N80" s="23"/>
      <c r="O80" s="23"/>
      <c r="P80" s="24"/>
    </row>
    <row r="81" spans="2:17" ht="12.75" customHeight="1">
      <c r="B81" s="10">
        <v>23</v>
      </c>
      <c r="C81" s="306" t="s">
        <v>96</v>
      </c>
      <c r="D81" s="271"/>
      <c r="E81" s="271"/>
      <c r="F81" s="271"/>
      <c r="G81" s="271"/>
      <c r="H81" s="271"/>
      <c r="I81" s="271"/>
      <c r="J81" s="271"/>
      <c r="K81" s="271"/>
      <c r="L81" s="271"/>
      <c r="M81" s="271"/>
      <c r="N81" s="271"/>
      <c r="O81" s="271"/>
      <c r="P81" s="272"/>
      <c r="Q81" s="106"/>
    </row>
    <row r="82" spans="2:17" ht="12.75" customHeight="1">
      <c r="B82" s="10"/>
      <c r="C82" s="307"/>
      <c r="D82" s="308"/>
      <c r="E82" s="308"/>
      <c r="F82" s="308"/>
      <c r="G82" s="308"/>
      <c r="H82" s="308"/>
      <c r="I82" s="308"/>
      <c r="J82" s="308"/>
      <c r="K82" s="308"/>
      <c r="L82" s="308"/>
      <c r="M82" s="308"/>
      <c r="N82" s="308"/>
      <c r="O82" s="308"/>
      <c r="P82" s="309"/>
    </row>
    <row r="83" spans="2:17" ht="8.25" customHeight="1">
      <c r="B83" s="322" t="s">
        <v>97</v>
      </c>
      <c r="C83" s="311"/>
      <c r="D83" s="311"/>
      <c r="E83" s="311"/>
      <c r="F83" s="311"/>
      <c r="G83" s="312"/>
      <c r="H83" s="310" t="s">
        <v>98</v>
      </c>
      <c r="I83" s="311"/>
      <c r="J83" s="311"/>
      <c r="K83" s="311"/>
      <c r="L83" s="311"/>
      <c r="M83" s="311"/>
      <c r="N83" s="312"/>
      <c r="O83" s="315" t="s">
        <v>99</v>
      </c>
      <c r="P83" s="316"/>
    </row>
    <row r="84" spans="2:17" ht="6.75" customHeight="1">
      <c r="B84" s="323"/>
      <c r="C84" s="308"/>
      <c r="D84" s="308"/>
      <c r="E84" s="308"/>
      <c r="F84" s="308"/>
      <c r="G84" s="314"/>
      <c r="H84" s="313"/>
      <c r="I84" s="308"/>
      <c r="J84" s="308"/>
      <c r="K84" s="308"/>
      <c r="L84" s="308"/>
      <c r="M84" s="308"/>
      <c r="N84" s="314"/>
      <c r="O84" s="313"/>
      <c r="P84" s="309"/>
    </row>
    <row r="85" spans="2:17" ht="30" customHeight="1">
      <c r="B85" s="107">
        <v>24</v>
      </c>
      <c r="C85" s="324" t="s">
        <v>100</v>
      </c>
      <c r="D85" s="297"/>
      <c r="E85" s="297"/>
      <c r="F85" s="297"/>
      <c r="G85" s="259"/>
      <c r="H85" s="296" t="s">
        <v>101</v>
      </c>
      <c r="I85" s="297"/>
      <c r="J85" s="297"/>
      <c r="K85" s="297"/>
      <c r="L85" s="297"/>
      <c r="M85" s="297"/>
      <c r="N85" s="259"/>
      <c r="O85" s="298">
        <v>44617</v>
      </c>
      <c r="P85" s="299"/>
    </row>
    <row r="86" spans="2:17" ht="30" customHeight="1">
      <c r="B86" s="107">
        <v>25</v>
      </c>
      <c r="C86" s="324" t="s">
        <v>102</v>
      </c>
      <c r="D86" s="297"/>
      <c r="E86" s="297"/>
      <c r="F86" s="297"/>
      <c r="G86" s="259"/>
      <c r="H86" s="300" t="s">
        <v>103</v>
      </c>
      <c r="I86" s="297"/>
      <c r="J86" s="297"/>
      <c r="K86" s="297"/>
      <c r="L86" s="297"/>
      <c r="M86" s="297"/>
      <c r="N86" s="259"/>
      <c r="O86" s="298">
        <v>44621</v>
      </c>
      <c r="P86" s="299"/>
    </row>
    <row r="87" spans="2:17" ht="30" customHeight="1">
      <c r="B87" s="108">
        <v>26</v>
      </c>
      <c r="C87" s="294" t="s">
        <v>104</v>
      </c>
      <c r="D87" s="251"/>
      <c r="E87" s="251"/>
      <c r="F87" s="251"/>
      <c r="G87" s="295"/>
      <c r="H87" s="109" t="s">
        <v>105</v>
      </c>
      <c r="I87" s="110"/>
      <c r="J87" s="110"/>
      <c r="K87" s="110"/>
      <c r="L87" s="110"/>
      <c r="M87" s="110"/>
      <c r="N87" s="111"/>
      <c r="O87" s="301"/>
      <c r="P87" s="302"/>
    </row>
    <row r="88" spans="2:17" ht="14.25" customHeight="1">
      <c r="B88" s="112"/>
      <c r="C88" s="113"/>
      <c r="D88" s="113"/>
      <c r="P88" s="42"/>
    </row>
    <row r="89" spans="2:17" ht="12.75" customHeight="1">
      <c r="B89" s="114" t="s">
        <v>106</v>
      </c>
      <c r="F89" s="115">
        <v>7</v>
      </c>
      <c r="G89" s="116"/>
      <c r="N89" s="114" t="s">
        <v>107</v>
      </c>
    </row>
    <row r="90" spans="2:17" ht="12.75" customHeight="1"/>
    <row r="91" spans="2:17" ht="12.75" customHeight="1"/>
    <row r="92" spans="2:17" ht="12.75" customHeight="1">
      <c r="D92" s="21"/>
    </row>
    <row r="93" spans="2:17" ht="12.75" customHeight="1"/>
    <row r="94" spans="2:17" ht="12.75" customHeight="1"/>
    <row r="95" spans="2:17" ht="12.75" customHeight="1"/>
    <row r="96" spans="2:17"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7">
    <mergeCell ref="I41:L41"/>
    <mergeCell ref="N41:O41"/>
    <mergeCell ref="I42:L42"/>
    <mergeCell ref="I43:L43"/>
    <mergeCell ref="E33:E35"/>
    <mergeCell ref="F34:G34"/>
    <mergeCell ref="F35:G35"/>
    <mergeCell ref="F37:G37"/>
    <mergeCell ref="F38:G38"/>
    <mergeCell ref="F39:G39"/>
    <mergeCell ref="F40:G40"/>
    <mergeCell ref="F41:G41"/>
    <mergeCell ref="F42:G42"/>
    <mergeCell ref="F43:G43"/>
    <mergeCell ref="I34:L34"/>
    <mergeCell ref="I35:L35"/>
    <mergeCell ref="I37:L37"/>
    <mergeCell ref="N37:O37"/>
    <mergeCell ref="I38:L38"/>
    <mergeCell ref="N38:O38"/>
    <mergeCell ref="N39:O39"/>
    <mergeCell ref="I39:L39"/>
    <mergeCell ref="I40:L40"/>
    <mergeCell ref="N40:O40"/>
    <mergeCell ref="F44:G44"/>
    <mergeCell ref="F45:G45"/>
    <mergeCell ref="F46:G46"/>
    <mergeCell ref="F47:G47"/>
    <mergeCell ref="F49:G49"/>
    <mergeCell ref="F51:G51"/>
    <mergeCell ref="I51:L51"/>
    <mergeCell ref="N51:O51"/>
    <mergeCell ref="I52:L52"/>
    <mergeCell ref="N52:O52"/>
    <mergeCell ref="F52:G52"/>
    <mergeCell ref="I46:L46"/>
    <mergeCell ref="N46:O46"/>
    <mergeCell ref="I47:L47"/>
    <mergeCell ref="N47:O47"/>
    <mergeCell ref="F53:G53"/>
    <mergeCell ref="I53:L53"/>
    <mergeCell ref="N53:O53"/>
    <mergeCell ref="F54:G54"/>
    <mergeCell ref="N54:O54"/>
    <mergeCell ref="N55:O55"/>
    <mergeCell ref="I54:L54"/>
    <mergeCell ref="I55:L55"/>
    <mergeCell ref="I56:L56"/>
    <mergeCell ref="N56:O56"/>
    <mergeCell ref="I57:L57"/>
    <mergeCell ref="N57:O57"/>
    <mergeCell ref="I59:L59"/>
    <mergeCell ref="L63:O63"/>
    <mergeCell ref="F55:G55"/>
    <mergeCell ref="F56:G56"/>
    <mergeCell ref="F57:G57"/>
    <mergeCell ref="F59:G59"/>
    <mergeCell ref="D63:G63"/>
    <mergeCell ref="H63:I63"/>
    <mergeCell ref="J63:K63"/>
    <mergeCell ref="N59:O59"/>
    <mergeCell ref="M60:P60"/>
    <mergeCell ref="C61:M61"/>
    <mergeCell ref="C69:E69"/>
    <mergeCell ref="F69:G69"/>
    <mergeCell ref="C70:E70"/>
    <mergeCell ref="F70:G70"/>
    <mergeCell ref="C71:E71"/>
    <mergeCell ref="F71:G71"/>
    <mergeCell ref="C72:E72"/>
    <mergeCell ref="F72:G72"/>
    <mergeCell ref="C74:E74"/>
    <mergeCell ref="F74:G74"/>
    <mergeCell ref="I74:L74"/>
    <mergeCell ref="M74:N74"/>
    <mergeCell ref="F75:L75"/>
    <mergeCell ref="M75:N75"/>
    <mergeCell ref="F76:L76"/>
    <mergeCell ref="M76:N76"/>
    <mergeCell ref="B83:G84"/>
    <mergeCell ref="C85:G85"/>
    <mergeCell ref="C86:G86"/>
    <mergeCell ref="C87:G87"/>
    <mergeCell ref="H85:N85"/>
    <mergeCell ref="O85:P85"/>
    <mergeCell ref="H86:N86"/>
    <mergeCell ref="O86:P86"/>
    <mergeCell ref="O87:P87"/>
    <mergeCell ref="F77:L77"/>
    <mergeCell ref="F78:L78"/>
    <mergeCell ref="F79:I79"/>
    <mergeCell ref="J79:L79"/>
    <mergeCell ref="C81:P82"/>
    <mergeCell ref="H83:N84"/>
    <mergeCell ref="O83:P84"/>
    <mergeCell ref="G1:K1"/>
    <mergeCell ref="N1:P1"/>
    <mergeCell ref="B2:P2"/>
    <mergeCell ref="B3:N3"/>
    <mergeCell ref="C5:D5"/>
    <mergeCell ref="G5:J5"/>
    <mergeCell ref="F7:G7"/>
    <mergeCell ref="N8:P8"/>
    <mergeCell ref="N9:O9"/>
    <mergeCell ref="M10:N10"/>
    <mergeCell ref="F11:K11"/>
    <mergeCell ref="E15:K15"/>
    <mergeCell ref="E16:K16"/>
    <mergeCell ref="H20:I20"/>
    <mergeCell ref="C21:P23"/>
    <mergeCell ref="C25:N25"/>
    <mergeCell ref="C26:O27"/>
    <mergeCell ref="C28:F28"/>
    <mergeCell ref="H69:L69"/>
    <mergeCell ref="M69:P69"/>
    <mergeCell ref="N31:O31"/>
    <mergeCell ref="F33:O33"/>
    <mergeCell ref="P33:P35"/>
    <mergeCell ref="N35:O35"/>
    <mergeCell ref="N42:O42"/>
    <mergeCell ref="N43:O43"/>
    <mergeCell ref="I44:L44"/>
    <mergeCell ref="N44:O44"/>
    <mergeCell ref="I45:L45"/>
    <mergeCell ref="N45:O45"/>
    <mergeCell ref="D64:G64"/>
    <mergeCell ref="H64:I64"/>
    <mergeCell ref="J64:K64"/>
    <mergeCell ref="L64:O64"/>
    <mergeCell ref="H65:I65"/>
    <mergeCell ref="J65:K65"/>
    <mergeCell ref="L65:O65"/>
    <mergeCell ref="D65:G65"/>
    <mergeCell ref="C68:E68"/>
    <mergeCell ref="F68:G68"/>
    <mergeCell ref="H68:L68"/>
    <mergeCell ref="M68:P68"/>
  </mergeCells>
  <dataValidations count="30">
    <dataValidation type="list" allowBlank="1" sqref="G9" xr:uid="{00000000-0002-0000-0000-000000000000}">
      <formula1>BLANKET</formula1>
    </dataValidation>
    <dataValidation type="list" allowBlank="1" showInputMessage="1" showErrorMessage="1" prompt="CFDA # - Select N/A if no Federal Funds" sqref="E16" xr:uid="{00000000-0002-0000-0000-000001000000}">
      <formula1>CFDA</formula1>
    </dataValidation>
    <dataValidation type="list" allowBlank="1" showErrorMessage="1" sqref="G17" xr:uid="{00000000-0002-0000-0000-000002000000}">
      <formula1>FFATA</formula1>
    </dataValidation>
    <dataValidation type="list" allowBlank="1" showErrorMessage="1" sqref="C86" xr:uid="{00000000-0002-0000-0000-000003000000}">
      <formula1>FISCALOFFICERS</formula1>
    </dataValidation>
    <dataValidation type="date" operator="greaterThan" allowBlank="1" showInputMessage="1" showErrorMessage="1" prompt="Use date format: MM/DD/YY" sqref="F68:F72" xr:uid="{00000000-0002-0000-0000-000004000000}">
      <formula1>38534</formula1>
    </dataValidation>
    <dataValidation type="custom" allowBlank="1" showInputMessage="1" showErrorMessage="1" prompt="VENDOR (SSN/FEIN) - 9 digits required - no hyphen" sqref="F74" xr:uid="{00000000-0002-0000-0000-000005000000}">
      <formula1>LT(LEN(F74),(10))</formula1>
    </dataValidation>
    <dataValidation type="decimal" allowBlank="1" showInputMessage="1" showErrorMessage="1" prompt="EXT: - 5 digits required - do not hyphenate_x000a_" sqref="N9" xr:uid="{00000000-0002-0000-0000-000006000000}">
      <formula1>0</formula1>
      <formula2>99999</formula2>
    </dataValidation>
    <dataValidation type="list" allowBlank="1" showErrorMessage="1" sqref="H20" xr:uid="{00000000-0002-0000-0000-000007000000}">
      <formula1>TYPE</formula1>
    </dataValidation>
    <dataValidation type="custom" allowBlank="1" showInputMessage="1" showErrorMessage="1" prompt="DUNS # - 9 numbers maxium" sqref="I74" xr:uid="{00000000-0002-0000-0000-000008000000}">
      <formula1>EQ(LEN(I74),(9))</formula1>
    </dataValidation>
    <dataValidation type="list" allowBlank="1" showErrorMessage="1" sqref="C85" xr:uid="{00000000-0002-0000-0000-000009000000}">
      <formula1>OFFICEDIRECTORS</formula1>
    </dataValidation>
    <dataValidation type="list" allowBlank="1" showErrorMessage="1" sqref="E5" xr:uid="{00000000-0002-0000-0000-00000A000000}">
      <formula1>Admin</formula1>
    </dataValidation>
    <dataValidation type="list" allowBlank="1" showInputMessage="1" showErrorMessage="1" prompt="Option # - Select N/A if not applicable" sqref="D7" xr:uid="{00000000-0002-0000-0000-00000B000000}">
      <formula1>OPTION</formula1>
    </dataValidation>
    <dataValidation type="list" allowBlank="1" showInputMessage="1" showErrorMessage="1" prompt="APPROPRIATION CODE:              - F0201 - Health Systems and Infrastructure Services_x000a__x000a_F0301 - Infectious Disease and Environmental Health Services_x000a__x000a_F0304 Family Health and Chronic Disease Services_x000a_" sqref="E13:E14" xr:uid="{00000000-0002-0000-0000-00000C000000}">
      <formula1>APPROPRIATION</formula1>
    </dataValidation>
    <dataValidation type="custom" allowBlank="1" showInputMessage="1" showErrorMessage="1" prompt="M00B OR M00P# - 7 digits required" sqref="H9" xr:uid="{00000000-0002-0000-0000-00000D000000}">
      <formula1>EQ(LEN(H9),(7))</formula1>
    </dataValidation>
    <dataValidation type="list" allowBlank="1" showInputMessage="1" showErrorMessage="1" prompt="CFDA # - Select N/A if no Federal Funds; If more than one FF funding source please list on line 2" sqref="E15" xr:uid="{00000000-0002-0000-0000-00000E000000}">
      <formula1>CFDA</formula1>
    </dataValidation>
    <dataValidation type="list" allowBlank="1" showInputMessage="1" prompt="Modification # - Select N/A if not applicable" sqref="H7" xr:uid="{00000000-0002-0000-0000-00000F000000}">
      <formula1>MOD</formula1>
    </dataValidation>
    <dataValidation type="list" allowBlank="1" showErrorMessage="1" sqref="G5" xr:uid="{00000000-0002-0000-0000-000010000000}">
      <formula1>PROCURETYPE</formula1>
    </dataValidation>
    <dataValidation type="list" allowBlank="1" showErrorMessage="1" sqref="C87" xr:uid="{00000000-0002-0000-0000-000011000000}">
      <formula1>FHADIRECTORS</formula1>
    </dataValidation>
    <dataValidation type="custom" allowBlank="1" showInputMessage="1" showErrorMessage="1" prompt="PCA CODE                         - 5 digits required; Letters all caps_x000a_i.e.:  X000G" sqref="C37:C46 C51:C56" xr:uid="{00000000-0002-0000-0000-000012000000}">
      <formula1>EQ(LEN(C37),(5))</formula1>
    </dataValidation>
    <dataValidation type="list" allowBlank="1" showErrorMessage="1" sqref="H35" xr:uid="{00000000-0002-0000-0000-000013000000}">
      <formula1>_SFY1</formula1>
    </dataValidation>
    <dataValidation type="list" allowBlank="1" showErrorMessage="1" sqref="D37:D46 D51:D56" xr:uid="{00000000-0002-0000-0000-000014000000}">
      <formula1>AOBJ</formula1>
    </dataValidation>
    <dataValidation type="list" allowBlank="1" showErrorMessage="1" sqref="F11" xr:uid="{00000000-0002-0000-0000-000015000000}">
      <formula1>PROGRAM</formula1>
    </dataValidation>
    <dataValidation type="custom" allowBlank="1" showInputMessage="1" showErrorMessage="1" prompt="FED TRACK # - 6 digits required include hyphen (XX-XXXX)" sqref="E37:E46 E51:E56" xr:uid="{00000000-0002-0000-0000-000016000000}">
      <formula1>EQ(LEN(E37),(7))</formula1>
    </dataValidation>
    <dataValidation type="list" allowBlank="1" showErrorMessage="1" sqref="N35" xr:uid="{00000000-0002-0000-0000-000017000000}">
      <formula1>_SFY4</formula1>
    </dataValidation>
    <dataValidation type="list" allowBlank="1" showErrorMessage="1" sqref="M35" xr:uid="{00000000-0002-0000-0000-000018000000}">
      <formula1>_SFY3</formula1>
    </dataValidation>
    <dataValidation type="date" operator="greaterThan" allowBlank="1" showInputMessage="1" showErrorMessage="1" prompt="Date Prepared - Use date format:  MM/DD/YY" sqref="N7" xr:uid="{00000000-0002-0000-0000-000019000000}">
      <formula1>39416</formula1>
    </dataValidation>
    <dataValidation type="list" allowBlank="1" showErrorMessage="1" sqref="F35" xr:uid="{00000000-0002-0000-0000-00001A000000}">
      <formula1>SFY</formula1>
    </dataValidation>
    <dataValidation type="list" allowBlank="1" showErrorMessage="1" sqref="P20" xr:uid="{00000000-0002-0000-0000-00001B000000}">
      <formula1>FEDTYPE</formula1>
    </dataValidation>
    <dataValidation type="list" allowBlank="1" showErrorMessage="1" sqref="D63:D65 L63:L65 F75" xr:uid="{00000000-0002-0000-0000-00001C000000}">
      <formula1>VENDORLIST</formula1>
    </dataValidation>
    <dataValidation type="list" allowBlank="1" showErrorMessage="1" sqref="I35" xr:uid="{00000000-0002-0000-0000-00001D000000}">
      <formula1>_SFY2</formula1>
    </dataValidation>
  </dataValidations>
  <printOptions horizontalCentered="1" verticalCentered="1"/>
  <pageMargins left="0" right="0" top="0" bottom="0" header="0" footer="0"/>
  <pageSetup fitToHeight="0"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defaultColWidth="14.42578125" defaultRowHeight="15" customHeight="1"/>
  <cols>
    <col min="2" max="2" width="13" customWidth="1"/>
    <col min="3" max="4" width="17.28515625" customWidth="1"/>
    <col min="5" max="5" width="16.85546875" customWidth="1"/>
    <col min="6" max="6" width="17.5703125" customWidth="1"/>
    <col min="7" max="7" width="19" customWidth="1"/>
    <col min="8" max="9" width="17.7109375" customWidth="1"/>
    <col min="10" max="11" width="16" customWidth="1"/>
    <col min="12" max="12" width="18.42578125" customWidth="1"/>
    <col min="13" max="13" width="21.42578125" customWidth="1"/>
    <col min="14" max="26" width="9.140625" customWidth="1"/>
  </cols>
  <sheetData>
    <row r="1" spans="1:26" ht="12.75" customHeight="1">
      <c r="A1" s="117" t="s">
        <v>108</v>
      </c>
      <c r="B1" s="117"/>
      <c r="C1" s="347" t="str">
        <f>+'Fund Cert (Blank)'!E5</f>
        <v>PHPA</v>
      </c>
      <c r="D1" s="292"/>
      <c r="E1" s="117"/>
      <c r="F1" s="117"/>
      <c r="G1" s="117"/>
      <c r="H1" s="117"/>
      <c r="I1" s="117"/>
      <c r="J1" s="117"/>
      <c r="K1" s="117"/>
      <c r="L1" s="117"/>
      <c r="M1" s="117"/>
      <c r="N1" s="117"/>
      <c r="O1" s="117"/>
      <c r="P1" s="117"/>
      <c r="Q1" s="117"/>
      <c r="R1" s="117"/>
      <c r="S1" s="117"/>
      <c r="T1" s="117"/>
      <c r="U1" s="117"/>
      <c r="V1" s="117"/>
      <c r="W1" s="117"/>
      <c r="X1" s="117"/>
      <c r="Y1" s="117"/>
      <c r="Z1" s="117"/>
    </row>
    <row r="2" spans="1:26" ht="12.75" customHeight="1">
      <c r="A2" s="117" t="s">
        <v>109</v>
      </c>
      <c r="B2" s="117"/>
      <c r="C2" s="118">
        <f>+'Fund Cert (Blank)'!F75</f>
        <v>0</v>
      </c>
      <c r="D2" s="118"/>
      <c r="E2" s="117"/>
      <c r="F2" s="117"/>
      <c r="G2" s="117"/>
      <c r="H2" s="117"/>
      <c r="I2" s="117"/>
      <c r="J2" s="117"/>
      <c r="K2" s="117" t="s">
        <v>110</v>
      </c>
      <c r="L2" s="119" t="str">
        <f>+'Fund Cert (Blank)'!N5</f>
        <v>PHPA 1383</v>
      </c>
      <c r="M2" s="117"/>
      <c r="N2" s="117"/>
      <c r="O2" s="117"/>
      <c r="P2" s="117"/>
      <c r="Q2" s="117"/>
      <c r="R2" s="117"/>
      <c r="S2" s="117"/>
      <c r="T2" s="117"/>
      <c r="U2" s="117"/>
      <c r="V2" s="117"/>
      <c r="W2" s="117"/>
      <c r="X2" s="117"/>
      <c r="Y2" s="117"/>
      <c r="Z2" s="117"/>
    </row>
    <row r="3" spans="1:26" ht="12.75" customHeight="1">
      <c r="A3" s="117" t="s">
        <v>111</v>
      </c>
      <c r="B3" s="117"/>
      <c r="C3" s="120">
        <f>+'Fund Cert (Blank)'!F69</f>
        <v>45108</v>
      </c>
      <c r="D3" s="120">
        <f>+'Fund Cert (Blank)'!F72</f>
        <v>46934</v>
      </c>
      <c r="E3" s="117"/>
      <c r="F3" s="117"/>
      <c r="G3" s="117"/>
      <c r="H3" s="117"/>
      <c r="I3" s="117"/>
      <c r="J3" s="117"/>
      <c r="K3" s="117"/>
      <c r="L3" s="117"/>
      <c r="M3" s="117"/>
      <c r="N3" s="117"/>
      <c r="O3" s="117"/>
      <c r="P3" s="117"/>
      <c r="Q3" s="117"/>
      <c r="R3" s="117"/>
      <c r="S3" s="117"/>
      <c r="T3" s="117"/>
      <c r="U3" s="117"/>
      <c r="V3" s="117"/>
      <c r="W3" s="117"/>
      <c r="X3" s="117"/>
      <c r="Y3" s="117"/>
      <c r="Z3" s="117"/>
    </row>
    <row r="4" spans="1:26" ht="12.75" customHeight="1">
      <c r="A4" s="117" t="s">
        <v>112</v>
      </c>
      <c r="B4" s="117"/>
      <c r="C4" s="121" t="str">
        <f>+'Fund Cert (Blank)'!H7</f>
        <v>REV #1</v>
      </c>
      <c r="D4" s="117"/>
      <c r="E4" s="117"/>
      <c r="F4" s="122"/>
      <c r="G4" s="117"/>
      <c r="H4" s="117"/>
      <c r="I4" s="117"/>
      <c r="J4" s="117"/>
      <c r="K4" s="117"/>
      <c r="L4" s="117"/>
      <c r="M4" s="117"/>
      <c r="N4" s="117"/>
      <c r="O4" s="117"/>
      <c r="P4" s="117"/>
      <c r="Q4" s="117"/>
      <c r="R4" s="117"/>
      <c r="S4" s="117"/>
      <c r="T4" s="117"/>
      <c r="U4" s="117"/>
      <c r="V4" s="117"/>
      <c r="W4" s="117"/>
      <c r="X4" s="117"/>
      <c r="Y4" s="117"/>
      <c r="Z4" s="117"/>
    </row>
    <row r="5" spans="1:26" ht="7.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row>
    <row r="6" spans="1:26" ht="7.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row>
    <row r="7" spans="1:26" ht="12.75" customHeight="1">
      <c r="A7" s="117" t="s">
        <v>113</v>
      </c>
      <c r="B7" s="123">
        <f>+'Fund Cert (Blank)'!D9</f>
        <v>0</v>
      </c>
      <c r="C7" s="124" t="s">
        <v>114</v>
      </c>
      <c r="D7" s="125">
        <f>+'Fund Cert (Blank)'!G9</f>
        <v>0</v>
      </c>
      <c r="E7" s="126">
        <f>+'Fund Cert (Blank)'!H9</f>
        <v>0</v>
      </c>
      <c r="F7" s="117"/>
      <c r="G7" s="117"/>
      <c r="H7" s="117"/>
      <c r="I7" s="117"/>
      <c r="J7" s="117"/>
      <c r="K7" s="117"/>
      <c r="L7" s="117"/>
      <c r="M7" s="117"/>
      <c r="N7" s="117"/>
      <c r="O7" s="117"/>
      <c r="P7" s="117"/>
      <c r="Q7" s="117"/>
      <c r="R7" s="117"/>
      <c r="S7" s="117"/>
      <c r="T7" s="117"/>
      <c r="U7" s="117"/>
      <c r="V7" s="117"/>
      <c r="W7" s="117"/>
      <c r="X7" s="117"/>
      <c r="Y7" s="117"/>
      <c r="Z7" s="117"/>
    </row>
    <row r="8" spans="1:26" ht="7.5" customHeight="1">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row>
    <row r="9" spans="1:26" ht="7.5" customHeight="1">
      <c r="A9" s="6"/>
      <c r="B9" s="6"/>
      <c r="C9" s="6"/>
      <c r="D9" s="6"/>
      <c r="E9" s="6"/>
      <c r="F9" s="6"/>
      <c r="G9" s="6"/>
      <c r="H9" s="6"/>
      <c r="I9" s="6"/>
      <c r="J9" s="6"/>
      <c r="K9" s="6"/>
      <c r="L9" s="6"/>
      <c r="M9" s="6"/>
      <c r="N9" s="6"/>
      <c r="O9" s="6"/>
      <c r="P9" s="6"/>
      <c r="Q9" s="6"/>
      <c r="R9" s="6"/>
      <c r="S9" s="6"/>
      <c r="T9" s="6"/>
      <c r="U9" s="6"/>
      <c r="V9" s="6"/>
      <c r="W9" s="6"/>
      <c r="X9" s="6"/>
      <c r="Y9" s="6"/>
      <c r="Z9" s="6"/>
    </row>
    <row r="10" spans="1:26" ht="12.75" customHeight="1">
      <c r="A10" s="22"/>
      <c r="B10" s="23"/>
      <c r="C10" s="348" t="s">
        <v>57</v>
      </c>
      <c r="D10" s="349" t="s">
        <v>58</v>
      </c>
      <c r="E10" s="289"/>
      <c r="F10" s="289"/>
      <c r="G10" s="289"/>
      <c r="H10" s="289"/>
      <c r="I10" s="289"/>
      <c r="J10" s="289"/>
      <c r="K10" s="289"/>
      <c r="L10" s="350"/>
      <c r="M10" s="255" t="s">
        <v>59</v>
      </c>
      <c r="N10" s="6"/>
      <c r="O10" s="6"/>
      <c r="P10" s="6"/>
      <c r="Q10" s="6"/>
      <c r="R10" s="6"/>
      <c r="S10" s="6"/>
      <c r="T10" s="6"/>
      <c r="U10" s="6"/>
      <c r="V10" s="6"/>
      <c r="W10" s="6"/>
      <c r="X10" s="6"/>
      <c r="Y10" s="6"/>
      <c r="Z10" s="6"/>
    </row>
    <row r="11" spans="1:26" ht="12.75" customHeight="1">
      <c r="A11" s="10"/>
      <c r="B11" s="6"/>
      <c r="C11" s="274"/>
      <c r="D11" s="127"/>
      <c r="E11" s="128"/>
      <c r="F11" s="128"/>
      <c r="G11" s="128"/>
      <c r="H11" s="128"/>
      <c r="I11" s="128"/>
      <c r="J11" s="128"/>
      <c r="K11" s="128"/>
      <c r="L11" s="129"/>
      <c r="M11" s="256"/>
      <c r="N11" s="6"/>
      <c r="O11" s="6"/>
      <c r="P11" s="6"/>
      <c r="Q11" s="6"/>
      <c r="R11" s="6"/>
      <c r="S11" s="6"/>
      <c r="T11" s="6"/>
      <c r="U11" s="6"/>
      <c r="V11" s="6"/>
      <c r="W11" s="6"/>
      <c r="X11" s="6"/>
      <c r="Y11" s="6"/>
      <c r="Z11" s="6"/>
    </row>
    <row r="12" spans="1:26" ht="15.75" customHeight="1">
      <c r="A12" s="130" t="s">
        <v>60</v>
      </c>
      <c r="B12" s="131" t="s">
        <v>61</v>
      </c>
      <c r="C12" s="345"/>
      <c r="D12" s="64" t="s">
        <v>115</v>
      </c>
      <c r="E12" s="64" t="s">
        <v>116</v>
      </c>
      <c r="F12" s="64" t="s">
        <v>117</v>
      </c>
      <c r="G12" s="64" t="s">
        <v>118</v>
      </c>
      <c r="H12" s="64" t="s">
        <v>119</v>
      </c>
      <c r="I12" s="64" t="s">
        <v>120</v>
      </c>
      <c r="J12" s="64"/>
      <c r="K12" s="64"/>
      <c r="L12" s="64"/>
      <c r="M12" s="257"/>
      <c r="N12" s="6"/>
      <c r="O12" s="6"/>
      <c r="P12" s="6"/>
      <c r="Q12" s="6"/>
      <c r="R12" s="6"/>
      <c r="S12" s="6"/>
      <c r="T12" s="6"/>
      <c r="U12" s="6"/>
      <c r="V12" s="6"/>
      <c r="W12" s="6"/>
      <c r="X12" s="6"/>
      <c r="Y12" s="6"/>
      <c r="Z12" s="6"/>
    </row>
    <row r="13" spans="1:26" ht="12.75" customHeight="1">
      <c r="A13" s="10"/>
      <c r="B13" s="29"/>
      <c r="C13" s="29"/>
      <c r="D13" s="6"/>
      <c r="E13" s="6"/>
      <c r="F13" s="6"/>
      <c r="G13" s="6"/>
      <c r="H13" s="6"/>
      <c r="I13" s="6"/>
      <c r="J13" s="6"/>
      <c r="K13" s="6"/>
      <c r="L13" s="6"/>
      <c r="M13" s="66"/>
      <c r="N13" s="6"/>
      <c r="O13" s="6"/>
      <c r="P13" s="6"/>
      <c r="Q13" s="6"/>
      <c r="R13" s="6"/>
      <c r="S13" s="6"/>
      <c r="T13" s="6"/>
      <c r="U13" s="6"/>
      <c r="V13" s="6"/>
      <c r="W13" s="6"/>
      <c r="X13" s="6"/>
      <c r="Y13" s="6"/>
      <c r="Z13" s="6"/>
    </row>
    <row r="14" spans="1:26" ht="12.75" customHeight="1">
      <c r="A14" s="132" t="s">
        <v>121</v>
      </c>
      <c r="B14" s="133" t="s">
        <v>122</v>
      </c>
      <c r="C14" s="134"/>
      <c r="D14" s="135">
        <v>236238</v>
      </c>
      <c r="E14" s="136">
        <v>236238</v>
      </c>
      <c r="F14" s="136">
        <v>236238</v>
      </c>
      <c r="G14" s="136">
        <v>236238</v>
      </c>
      <c r="H14" s="136">
        <v>236238</v>
      </c>
      <c r="I14" s="137"/>
      <c r="J14" s="137"/>
      <c r="K14" s="137"/>
      <c r="L14" s="137"/>
      <c r="M14" s="138">
        <f t="shared" ref="M14:M37" si="0">SUM(D14:L14)</f>
        <v>1181190</v>
      </c>
      <c r="N14" s="139"/>
      <c r="O14" s="139"/>
      <c r="P14" s="139"/>
      <c r="Q14" s="139"/>
      <c r="R14" s="139"/>
      <c r="S14" s="139"/>
      <c r="T14" s="139"/>
      <c r="U14" s="139"/>
      <c r="V14" s="139"/>
      <c r="W14" s="139"/>
      <c r="X14" s="139"/>
      <c r="Y14" s="139"/>
      <c r="Z14" s="139"/>
    </row>
    <row r="15" spans="1:26" ht="12.75" customHeight="1">
      <c r="A15" s="132" t="s">
        <v>123</v>
      </c>
      <c r="B15" s="140" t="s">
        <v>122</v>
      </c>
      <c r="C15" s="141"/>
      <c r="D15" s="142">
        <v>216478</v>
      </c>
      <c r="E15" s="136">
        <v>216478</v>
      </c>
      <c r="F15" s="136">
        <v>216478</v>
      </c>
      <c r="G15" s="136">
        <v>216478</v>
      </c>
      <c r="H15" s="136">
        <v>216478</v>
      </c>
      <c r="I15" s="143"/>
      <c r="J15" s="143"/>
      <c r="K15" s="143"/>
      <c r="L15" s="143"/>
      <c r="M15" s="144">
        <f t="shared" si="0"/>
        <v>1082390</v>
      </c>
      <c r="N15" s="139"/>
      <c r="O15" s="139"/>
      <c r="P15" s="139"/>
      <c r="Q15" s="139"/>
      <c r="R15" s="139"/>
      <c r="S15" s="139"/>
      <c r="T15" s="139"/>
      <c r="U15" s="139"/>
      <c r="V15" s="139"/>
      <c r="W15" s="139"/>
      <c r="X15" s="139"/>
      <c r="Y15" s="139"/>
      <c r="Z15" s="139"/>
    </row>
    <row r="16" spans="1:26" ht="12.75" customHeight="1">
      <c r="A16" s="132" t="s">
        <v>124</v>
      </c>
      <c r="B16" s="140" t="s">
        <v>122</v>
      </c>
      <c r="C16" s="141"/>
      <c r="D16" s="142">
        <v>1200000</v>
      </c>
      <c r="E16" s="145">
        <v>1200000</v>
      </c>
      <c r="F16" s="145">
        <v>1200000</v>
      </c>
      <c r="G16" s="145">
        <v>1200000</v>
      </c>
      <c r="H16" s="145">
        <v>1200000</v>
      </c>
      <c r="I16" s="143"/>
      <c r="J16" s="143"/>
      <c r="K16" s="143"/>
      <c r="L16" s="143"/>
      <c r="M16" s="144">
        <f t="shared" si="0"/>
        <v>6000000</v>
      </c>
      <c r="N16" s="139"/>
      <c r="O16" s="139"/>
      <c r="P16" s="139"/>
      <c r="Q16" s="139"/>
      <c r="R16" s="139"/>
      <c r="S16" s="139"/>
      <c r="T16" s="139"/>
      <c r="U16" s="139"/>
      <c r="V16" s="139"/>
      <c r="W16" s="139"/>
      <c r="X16" s="139"/>
      <c r="Y16" s="139"/>
      <c r="Z16" s="139"/>
    </row>
    <row r="17" spans="1:26" ht="12.75" customHeight="1">
      <c r="A17" s="132" t="s">
        <v>125</v>
      </c>
      <c r="B17" s="140" t="s">
        <v>122</v>
      </c>
      <c r="C17" s="141"/>
      <c r="D17" s="142">
        <v>150000</v>
      </c>
      <c r="E17" s="136">
        <v>150000</v>
      </c>
      <c r="F17" s="136">
        <v>150000</v>
      </c>
      <c r="G17" s="136">
        <v>150000</v>
      </c>
      <c r="H17" s="136">
        <v>150000</v>
      </c>
      <c r="I17" s="143"/>
      <c r="J17" s="143"/>
      <c r="K17" s="143"/>
      <c r="L17" s="143"/>
      <c r="M17" s="144">
        <f t="shared" si="0"/>
        <v>750000</v>
      </c>
      <c r="N17" s="139"/>
      <c r="O17" s="139"/>
      <c r="P17" s="139"/>
      <c r="Q17" s="139"/>
      <c r="R17" s="139"/>
      <c r="S17" s="139"/>
      <c r="T17" s="139"/>
      <c r="U17" s="139"/>
      <c r="V17" s="139"/>
      <c r="W17" s="139"/>
      <c r="X17" s="139"/>
      <c r="Y17" s="139"/>
      <c r="Z17" s="139"/>
    </row>
    <row r="18" spans="1:26" ht="12.75" customHeight="1">
      <c r="A18" s="132" t="s">
        <v>126</v>
      </c>
      <c r="B18" s="140" t="s">
        <v>122</v>
      </c>
      <c r="C18" s="146" t="s">
        <v>127</v>
      </c>
      <c r="D18" s="142">
        <v>180000</v>
      </c>
      <c r="E18" s="147"/>
      <c r="F18" s="147"/>
      <c r="G18" s="147"/>
      <c r="H18" s="147"/>
      <c r="I18" s="143"/>
      <c r="J18" s="143"/>
      <c r="K18" s="143"/>
      <c r="L18" s="143"/>
      <c r="M18" s="144">
        <f t="shared" si="0"/>
        <v>180000</v>
      </c>
      <c r="N18" s="139"/>
      <c r="O18" s="139"/>
      <c r="P18" s="139"/>
      <c r="Q18" s="139"/>
      <c r="R18" s="139"/>
      <c r="S18" s="139"/>
      <c r="T18" s="139"/>
      <c r="U18" s="139"/>
      <c r="V18" s="139"/>
      <c r="W18" s="139"/>
      <c r="X18" s="139"/>
      <c r="Y18" s="139"/>
      <c r="Z18" s="139"/>
    </row>
    <row r="19" spans="1:26" ht="12.75" customHeight="1">
      <c r="A19" s="132" t="s">
        <v>128</v>
      </c>
      <c r="B19" s="140" t="s">
        <v>122</v>
      </c>
      <c r="C19" s="148" t="s">
        <v>129</v>
      </c>
      <c r="D19" s="149"/>
      <c r="E19" s="136">
        <v>180000</v>
      </c>
      <c r="F19" s="147"/>
      <c r="G19" s="147"/>
      <c r="H19" s="147"/>
      <c r="I19" s="143"/>
      <c r="J19" s="143"/>
      <c r="K19" s="143"/>
      <c r="L19" s="143"/>
      <c r="M19" s="144">
        <f t="shared" si="0"/>
        <v>180000</v>
      </c>
      <c r="N19" s="139"/>
      <c r="O19" s="139"/>
      <c r="P19" s="139"/>
      <c r="Q19" s="139"/>
      <c r="R19" s="139"/>
      <c r="S19" s="139"/>
      <c r="T19" s="139"/>
      <c r="U19" s="139"/>
      <c r="V19" s="139"/>
      <c r="W19" s="139"/>
      <c r="X19" s="139"/>
      <c r="Y19" s="139"/>
      <c r="Z19" s="139"/>
    </row>
    <row r="20" spans="1:26" ht="12.75" customHeight="1">
      <c r="A20" s="132" t="s">
        <v>130</v>
      </c>
      <c r="B20" s="140" t="s">
        <v>122</v>
      </c>
      <c r="C20" s="148" t="s">
        <v>131</v>
      </c>
      <c r="D20" s="149"/>
      <c r="E20" s="147"/>
      <c r="F20" s="136">
        <v>180000</v>
      </c>
      <c r="G20" s="147"/>
      <c r="H20" s="147"/>
      <c r="I20" s="143"/>
      <c r="J20" s="143"/>
      <c r="K20" s="143"/>
      <c r="L20" s="143"/>
      <c r="M20" s="144">
        <f t="shared" si="0"/>
        <v>180000</v>
      </c>
      <c r="N20" s="139"/>
      <c r="O20" s="139"/>
      <c r="P20" s="139"/>
      <c r="Q20" s="139"/>
      <c r="R20" s="139"/>
      <c r="S20" s="139"/>
      <c r="T20" s="139"/>
      <c r="U20" s="139"/>
      <c r="V20" s="139"/>
      <c r="W20" s="139"/>
      <c r="X20" s="139"/>
      <c r="Y20" s="139"/>
      <c r="Z20" s="139"/>
    </row>
    <row r="21" spans="1:26" ht="12.75" customHeight="1">
      <c r="A21" s="132" t="s">
        <v>132</v>
      </c>
      <c r="B21" s="140" t="s">
        <v>122</v>
      </c>
      <c r="C21" s="148" t="s">
        <v>133</v>
      </c>
      <c r="D21" s="149"/>
      <c r="E21" s="147"/>
      <c r="F21" s="147"/>
      <c r="G21" s="136">
        <v>180000</v>
      </c>
      <c r="H21" s="147"/>
      <c r="I21" s="143"/>
      <c r="J21" s="143"/>
      <c r="K21" s="143"/>
      <c r="L21" s="143"/>
      <c r="M21" s="144">
        <f t="shared" si="0"/>
        <v>180000</v>
      </c>
      <c r="N21" s="139"/>
      <c r="O21" s="139"/>
      <c r="P21" s="139"/>
      <c r="Q21" s="139"/>
      <c r="R21" s="139"/>
      <c r="S21" s="139"/>
      <c r="T21" s="139"/>
      <c r="U21" s="139"/>
      <c r="V21" s="139"/>
      <c r="W21" s="139"/>
      <c r="X21" s="139"/>
      <c r="Y21" s="139"/>
      <c r="Z21" s="139"/>
    </row>
    <row r="22" spans="1:26" ht="12.75" customHeight="1">
      <c r="A22" s="132" t="s">
        <v>134</v>
      </c>
      <c r="B22" s="140" t="s">
        <v>122</v>
      </c>
      <c r="C22" s="148" t="s">
        <v>135</v>
      </c>
      <c r="D22" s="149"/>
      <c r="E22" s="147"/>
      <c r="F22" s="147"/>
      <c r="G22" s="147"/>
      <c r="H22" s="136">
        <v>180000</v>
      </c>
      <c r="I22" s="143"/>
      <c r="J22" s="143"/>
      <c r="K22" s="143"/>
      <c r="L22" s="143"/>
      <c r="M22" s="144">
        <f t="shared" si="0"/>
        <v>180000</v>
      </c>
      <c r="N22" s="139"/>
      <c r="O22" s="139"/>
      <c r="P22" s="139"/>
      <c r="Q22" s="139"/>
      <c r="R22" s="139"/>
      <c r="S22" s="139"/>
      <c r="T22" s="139"/>
      <c r="U22" s="139"/>
      <c r="V22" s="139"/>
      <c r="W22" s="139"/>
      <c r="X22" s="139"/>
      <c r="Y22" s="139"/>
      <c r="Z22" s="139"/>
    </row>
    <row r="23" spans="1:26" ht="12.75" customHeight="1">
      <c r="A23" s="132" t="s">
        <v>136</v>
      </c>
      <c r="B23" s="140" t="s">
        <v>122</v>
      </c>
      <c r="C23" s="148" t="s">
        <v>137</v>
      </c>
      <c r="D23" s="142">
        <v>88508</v>
      </c>
      <c r="E23" s="147"/>
      <c r="F23" s="147"/>
      <c r="G23" s="147"/>
      <c r="H23" s="147"/>
      <c r="I23" s="143"/>
      <c r="J23" s="143"/>
      <c r="K23" s="143"/>
      <c r="L23" s="143"/>
      <c r="M23" s="144">
        <f t="shared" si="0"/>
        <v>88508</v>
      </c>
      <c r="N23" s="139"/>
      <c r="O23" s="139"/>
      <c r="P23" s="139"/>
      <c r="Q23" s="139"/>
      <c r="R23" s="139"/>
      <c r="S23" s="139"/>
      <c r="T23" s="139"/>
      <c r="U23" s="139"/>
      <c r="V23" s="139"/>
      <c r="W23" s="139"/>
      <c r="X23" s="139"/>
      <c r="Y23" s="139"/>
      <c r="Z23" s="139"/>
    </row>
    <row r="24" spans="1:26" ht="12.75" customHeight="1">
      <c r="A24" s="132" t="s">
        <v>138</v>
      </c>
      <c r="B24" s="140" t="s">
        <v>122</v>
      </c>
      <c r="C24" s="148" t="s">
        <v>139</v>
      </c>
      <c r="D24" s="149"/>
      <c r="E24" s="136">
        <v>88508</v>
      </c>
      <c r="F24" s="147"/>
      <c r="G24" s="147"/>
      <c r="H24" s="147"/>
      <c r="I24" s="143"/>
      <c r="J24" s="143"/>
      <c r="K24" s="143"/>
      <c r="L24" s="143"/>
      <c r="M24" s="144">
        <f t="shared" si="0"/>
        <v>88508</v>
      </c>
      <c r="N24" s="139"/>
      <c r="O24" s="139"/>
      <c r="P24" s="139"/>
      <c r="Q24" s="139"/>
      <c r="R24" s="139"/>
      <c r="S24" s="139"/>
      <c r="T24" s="139"/>
      <c r="U24" s="139"/>
      <c r="V24" s="139"/>
      <c r="W24" s="139"/>
      <c r="X24" s="139"/>
      <c r="Y24" s="139"/>
      <c r="Z24" s="139"/>
    </row>
    <row r="25" spans="1:26" ht="12.75" customHeight="1">
      <c r="A25" s="132" t="s">
        <v>140</v>
      </c>
      <c r="B25" s="140" t="s">
        <v>122</v>
      </c>
      <c r="C25" s="148" t="s">
        <v>141</v>
      </c>
      <c r="D25" s="149"/>
      <c r="E25" s="147"/>
      <c r="F25" s="136">
        <v>88508</v>
      </c>
      <c r="G25" s="147"/>
      <c r="H25" s="147"/>
      <c r="I25" s="143"/>
      <c r="J25" s="143"/>
      <c r="K25" s="143"/>
      <c r="L25" s="143"/>
      <c r="M25" s="144">
        <f t="shared" si="0"/>
        <v>88508</v>
      </c>
      <c r="N25" s="139"/>
      <c r="O25" s="139"/>
      <c r="P25" s="139"/>
      <c r="Q25" s="139"/>
      <c r="R25" s="139"/>
      <c r="S25" s="139"/>
      <c r="T25" s="139"/>
      <c r="U25" s="139"/>
      <c r="V25" s="139"/>
      <c r="W25" s="139"/>
      <c r="X25" s="139"/>
      <c r="Y25" s="139"/>
      <c r="Z25" s="139"/>
    </row>
    <row r="26" spans="1:26" ht="12.75" customHeight="1">
      <c r="A26" s="132" t="s">
        <v>142</v>
      </c>
      <c r="B26" s="140" t="s">
        <v>122</v>
      </c>
      <c r="C26" s="148" t="s">
        <v>143</v>
      </c>
      <c r="D26" s="149"/>
      <c r="E26" s="147"/>
      <c r="F26" s="147"/>
      <c r="G26" s="136">
        <v>88508</v>
      </c>
      <c r="H26" s="147"/>
      <c r="I26" s="143"/>
      <c r="J26" s="143"/>
      <c r="K26" s="143"/>
      <c r="L26" s="143"/>
      <c r="M26" s="144">
        <f t="shared" si="0"/>
        <v>88508</v>
      </c>
      <c r="N26" s="139"/>
      <c r="O26" s="139"/>
      <c r="P26" s="139"/>
      <c r="Q26" s="139"/>
      <c r="R26" s="139"/>
      <c r="S26" s="139"/>
      <c r="T26" s="139"/>
      <c r="U26" s="139"/>
      <c r="V26" s="139"/>
      <c r="W26" s="139"/>
      <c r="X26" s="139"/>
      <c r="Y26" s="139"/>
      <c r="Z26" s="139"/>
    </row>
    <row r="27" spans="1:26" ht="12.75" customHeight="1">
      <c r="A27" s="132" t="s">
        <v>144</v>
      </c>
      <c r="B27" s="140" t="s">
        <v>122</v>
      </c>
      <c r="C27" s="148" t="s">
        <v>145</v>
      </c>
      <c r="D27" s="149"/>
      <c r="E27" s="147"/>
      <c r="F27" s="147"/>
      <c r="G27" s="147"/>
      <c r="H27" s="136">
        <v>88508</v>
      </c>
      <c r="I27" s="143"/>
      <c r="J27" s="143"/>
      <c r="K27" s="143"/>
      <c r="L27" s="143"/>
      <c r="M27" s="144">
        <f t="shared" si="0"/>
        <v>88508</v>
      </c>
      <c r="N27" s="139"/>
      <c r="O27" s="139"/>
      <c r="P27" s="139"/>
      <c r="Q27" s="139"/>
      <c r="R27" s="139"/>
      <c r="S27" s="139"/>
      <c r="T27" s="139"/>
      <c r="U27" s="139"/>
      <c r="V27" s="139"/>
      <c r="W27" s="139"/>
      <c r="X27" s="139"/>
      <c r="Y27" s="139"/>
      <c r="Z27" s="139"/>
    </row>
    <row r="28" spans="1:26" ht="12.75" customHeight="1">
      <c r="A28" s="132" t="s">
        <v>146</v>
      </c>
      <c r="B28" s="140" t="s">
        <v>122</v>
      </c>
      <c r="C28" s="148" t="s">
        <v>137</v>
      </c>
      <c r="D28" s="142">
        <v>50000</v>
      </c>
      <c r="E28" s="147"/>
      <c r="F28" s="147"/>
      <c r="G28" s="147"/>
      <c r="H28" s="147"/>
      <c r="I28" s="143"/>
      <c r="J28" s="143"/>
      <c r="K28" s="143"/>
      <c r="L28" s="143"/>
      <c r="M28" s="144">
        <f t="shared" si="0"/>
        <v>50000</v>
      </c>
      <c r="N28" s="139"/>
      <c r="O28" s="139"/>
      <c r="P28" s="139"/>
      <c r="Q28" s="139"/>
      <c r="R28" s="139"/>
      <c r="S28" s="139"/>
      <c r="T28" s="139"/>
      <c r="U28" s="139"/>
      <c r="V28" s="139"/>
      <c r="W28" s="139"/>
      <c r="X28" s="139"/>
      <c r="Y28" s="139"/>
      <c r="Z28" s="139"/>
    </row>
    <row r="29" spans="1:26" ht="12.75" customHeight="1">
      <c r="A29" s="132" t="s">
        <v>147</v>
      </c>
      <c r="B29" s="140" t="s">
        <v>122</v>
      </c>
      <c r="C29" s="148" t="s">
        <v>139</v>
      </c>
      <c r="D29" s="149"/>
      <c r="E29" s="136">
        <v>50000</v>
      </c>
      <c r="F29" s="147"/>
      <c r="G29" s="147"/>
      <c r="H29" s="147"/>
      <c r="I29" s="143"/>
      <c r="J29" s="143"/>
      <c r="K29" s="143"/>
      <c r="L29" s="143"/>
      <c r="M29" s="144">
        <f t="shared" si="0"/>
        <v>50000</v>
      </c>
      <c r="N29" s="139"/>
      <c r="O29" s="139"/>
      <c r="P29" s="139"/>
      <c r="Q29" s="139"/>
      <c r="R29" s="139"/>
      <c r="S29" s="139"/>
      <c r="T29" s="139"/>
      <c r="U29" s="139"/>
      <c r="V29" s="139"/>
      <c r="W29" s="139"/>
      <c r="X29" s="139"/>
      <c r="Y29" s="139"/>
      <c r="Z29" s="139"/>
    </row>
    <row r="30" spans="1:26" ht="12.75" customHeight="1">
      <c r="A30" s="132" t="s">
        <v>148</v>
      </c>
      <c r="B30" s="140" t="s">
        <v>122</v>
      </c>
      <c r="C30" s="148" t="s">
        <v>141</v>
      </c>
      <c r="D30" s="149"/>
      <c r="E30" s="147"/>
      <c r="F30" s="136">
        <v>50000</v>
      </c>
      <c r="G30" s="147"/>
      <c r="H30" s="147"/>
      <c r="I30" s="143"/>
      <c r="J30" s="143"/>
      <c r="K30" s="143"/>
      <c r="L30" s="143"/>
      <c r="M30" s="144">
        <f t="shared" si="0"/>
        <v>50000</v>
      </c>
      <c r="N30" s="139"/>
      <c r="O30" s="139"/>
      <c r="P30" s="139"/>
      <c r="Q30" s="139"/>
      <c r="R30" s="139"/>
      <c r="S30" s="139"/>
      <c r="T30" s="139"/>
      <c r="U30" s="139"/>
      <c r="V30" s="139"/>
      <c r="W30" s="139"/>
      <c r="X30" s="139"/>
      <c r="Y30" s="139"/>
      <c r="Z30" s="139"/>
    </row>
    <row r="31" spans="1:26" ht="12.75" customHeight="1">
      <c r="A31" s="132" t="s">
        <v>149</v>
      </c>
      <c r="B31" s="140" t="s">
        <v>122</v>
      </c>
      <c r="C31" s="148" t="s">
        <v>143</v>
      </c>
      <c r="D31" s="149"/>
      <c r="E31" s="147"/>
      <c r="F31" s="147"/>
      <c r="G31" s="136">
        <v>50000</v>
      </c>
      <c r="H31" s="147"/>
      <c r="I31" s="143"/>
      <c r="J31" s="143"/>
      <c r="K31" s="143"/>
      <c r="L31" s="143"/>
      <c r="M31" s="144">
        <f t="shared" si="0"/>
        <v>50000</v>
      </c>
      <c r="N31" s="139"/>
      <c r="O31" s="139"/>
      <c r="P31" s="139"/>
      <c r="Q31" s="139"/>
      <c r="R31" s="139"/>
      <c r="S31" s="139"/>
      <c r="T31" s="139"/>
      <c r="U31" s="139"/>
      <c r="V31" s="139"/>
      <c r="W31" s="139"/>
      <c r="X31" s="139"/>
      <c r="Y31" s="139"/>
      <c r="Z31" s="139"/>
    </row>
    <row r="32" spans="1:26" ht="12.75" customHeight="1">
      <c r="A32" s="132" t="s">
        <v>150</v>
      </c>
      <c r="B32" s="140" t="s">
        <v>122</v>
      </c>
      <c r="C32" s="148" t="s">
        <v>145</v>
      </c>
      <c r="D32" s="149"/>
      <c r="E32" s="147"/>
      <c r="F32" s="147"/>
      <c r="G32" s="147"/>
      <c r="H32" s="136">
        <v>50000</v>
      </c>
      <c r="I32" s="143"/>
      <c r="J32" s="143"/>
      <c r="K32" s="143"/>
      <c r="L32" s="143"/>
      <c r="M32" s="144">
        <f t="shared" si="0"/>
        <v>50000</v>
      </c>
      <c r="N32" s="139"/>
      <c r="O32" s="139"/>
      <c r="P32" s="139"/>
      <c r="Q32" s="139"/>
      <c r="R32" s="139"/>
      <c r="S32" s="139"/>
      <c r="T32" s="139"/>
      <c r="U32" s="139"/>
      <c r="V32" s="139"/>
      <c r="W32" s="139"/>
      <c r="X32" s="139"/>
      <c r="Y32" s="139"/>
      <c r="Z32" s="139"/>
    </row>
    <row r="33" spans="1:26" ht="12.75" customHeight="1">
      <c r="A33" s="132"/>
      <c r="B33" s="150"/>
      <c r="C33" s="151"/>
      <c r="D33" s="152"/>
      <c r="E33" s="143"/>
      <c r="F33" s="143"/>
      <c r="G33" s="143"/>
      <c r="H33" s="143"/>
      <c r="I33" s="143"/>
      <c r="J33" s="143"/>
      <c r="K33" s="143"/>
      <c r="L33" s="143"/>
      <c r="M33" s="144">
        <f t="shared" si="0"/>
        <v>0</v>
      </c>
      <c r="N33" s="139"/>
      <c r="O33" s="139"/>
      <c r="P33" s="139"/>
      <c r="Q33" s="139"/>
      <c r="R33" s="139"/>
      <c r="S33" s="139"/>
      <c r="T33" s="139"/>
      <c r="U33" s="139"/>
      <c r="V33" s="139"/>
      <c r="W33" s="139"/>
      <c r="X33" s="139"/>
      <c r="Y33" s="139"/>
      <c r="Z33" s="139"/>
    </row>
    <row r="34" spans="1:26" ht="12.75" customHeight="1">
      <c r="A34" s="153"/>
      <c r="B34" s="150"/>
      <c r="C34" s="141"/>
      <c r="D34" s="152"/>
      <c r="E34" s="143"/>
      <c r="F34" s="143"/>
      <c r="G34" s="143"/>
      <c r="H34" s="143"/>
      <c r="I34" s="143"/>
      <c r="J34" s="143"/>
      <c r="K34" s="143"/>
      <c r="L34" s="143"/>
      <c r="M34" s="144">
        <f t="shared" si="0"/>
        <v>0</v>
      </c>
      <c r="N34" s="139"/>
      <c r="O34" s="139"/>
      <c r="P34" s="139"/>
      <c r="Q34" s="139"/>
      <c r="R34" s="139"/>
      <c r="S34" s="139"/>
      <c r="T34" s="139"/>
      <c r="U34" s="139"/>
      <c r="V34" s="139"/>
      <c r="W34" s="139"/>
      <c r="X34" s="139"/>
      <c r="Y34" s="139"/>
      <c r="Z34" s="139"/>
    </row>
    <row r="35" spans="1:26" ht="12.75" customHeight="1">
      <c r="A35" s="154"/>
      <c r="B35" s="150"/>
      <c r="C35" s="141"/>
      <c r="D35" s="152"/>
      <c r="E35" s="143"/>
      <c r="F35" s="143"/>
      <c r="G35" s="143"/>
      <c r="H35" s="143"/>
      <c r="I35" s="143"/>
      <c r="J35" s="143"/>
      <c r="K35" s="143"/>
      <c r="L35" s="143"/>
      <c r="M35" s="144">
        <f t="shared" si="0"/>
        <v>0</v>
      </c>
      <c r="N35" s="139"/>
      <c r="O35" s="139"/>
      <c r="P35" s="139"/>
      <c r="Q35" s="139"/>
      <c r="R35" s="139"/>
      <c r="S35" s="139"/>
      <c r="T35" s="139"/>
      <c r="U35" s="139"/>
      <c r="V35" s="139"/>
      <c r="W35" s="139"/>
      <c r="X35" s="139"/>
      <c r="Y35" s="139"/>
      <c r="Z35" s="139"/>
    </row>
    <row r="36" spans="1:26" ht="12.75" customHeight="1">
      <c r="A36" s="154"/>
      <c r="B36" s="150"/>
      <c r="C36" s="141"/>
      <c r="D36" s="152"/>
      <c r="E36" s="143"/>
      <c r="F36" s="143"/>
      <c r="G36" s="143"/>
      <c r="H36" s="143"/>
      <c r="I36" s="143"/>
      <c r="J36" s="143"/>
      <c r="K36" s="143"/>
      <c r="L36" s="143"/>
      <c r="M36" s="144">
        <f t="shared" si="0"/>
        <v>0</v>
      </c>
      <c r="N36" s="139"/>
      <c r="O36" s="139"/>
      <c r="P36" s="139"/>
      <c r="Q36" s="139"/>
      <c r="R36" s="139"/>
      <c r="S36" s="139"/>
      <c r="T36" s="139"/>
      <c r="U36" s="139"/>
      <c r="V36" s="139"/>
      <c r="W36" s="139"/>
      <c r="X36" s="139"/>
      <c r="Y36" s="139"/>
      <c r="Z36" s="139"/>
    </row>
    <row r="37" spans="1:26" ht="12.75" customHeight="1">
      <c r="A37" s="155"/>
      <c r="B37" s="150"/>
      <c r="C37" s="156"/>
      <c r="D37" s="157"/>
      <c r="E37" s="158"/>
      <c r="F37" s="159"/>
      <c r="G37" s="158"/>
      <c r="H37" s="158"/>
      <c r="I37" s="158"/>
      <c r="J37" s="158"/>
      <c r="K37" s="158"/>
      <c r="L37" s="158"/>
      <c r="M37" s="144">
        <f t="shared" si="0"/>
        <v>0</v>
      </c>
      <c r="N37" s="139"/>
      <c r="O37" s="139"/>
      <c r="P37" s="139"/>
      <c r="Q37" s="139"/>
      <c r="R37" s="139"/>
      <c r="S37" s="139"/>
      <c r="T37" s="139"/>
      <c r="U37" s="139"/>
      <c r="V37" s="139"/>
      <c r="W37" s="139"/>
      <c r="X37" s="139"/>
      <c r="Y37" s="139"/>
      <c r="Z37" s="139"/>
    </row>
    <row r="38" spans="1:26" ht="12.75" customHeight="1">
      <c r="A38" s="160"/>
      <c r="B38" s="161" t="s">
        <v>151</v>
      </c>
      <c r="C38" s="162"/>
      <c r="D38" s="163">
        <f t="shared" ref="D38:M38" si="1">SUM(D14:D37)</f>
        <v>2121224</v>
      </c>
      <c r="E38" s="163">
        <f t="shared" si="1"/>
        <v>2121224</v>
      </c>
      <c r="F38" s="163">
        <f t="shared" si="1"/>
        <v>2121224</v>
      </c>
      <c r="G38" s="163">
        <f t="shared" si="1"/>
        <v>2121224</v>
      </c>
      <c r="H38" s="163">
        <f t="shared" si="1"/>
        <v>2121224</v>
      </c>
      <c r="I38" s="163">
        <f t="shared" si="1"/>
        <v>0</v>
      </c>
      <c r="J38" s="163">
        <f t="shared" si="1"/>
        <v>0</v>
      </c>
      <c r="K38" s="163">
        <f t="shared" si="1"/>
        <v>0</v>
      </c>
      <c r="L38" s="163">
        <f t="shared" si="1"/>
        <v>0</v>
      </c>
      <c r="M38" s="164">
        <f t="shared" si="1"/>
        <v>10606120</v>
      </c>
      <c r="N38" s="139"/>
      <c r="O38" s="139"/>
      <c r="P38" s="139"/>
      <c r="Q38" s="139"/>
      <c r="R38" s="139"/>
      <c r="S38" s="139"/>
      <c r="T38" s="139"/>
      <c r="U38" s="139"/>
      <c r="V38" s="139"/>
      <c r="W38" s="139"/>
      <c r="X38" s="139"/>
      <c r="Y38" s="139"/>
      <c r="Z38" s="139"/>
    </row>
    <row r="39" spans="1:26" ht="12.75" customHeight="1">
      <c r="A39" s="165"/>
      <c r="B39" s="165"/>
      <c r="C39" s="165"/>
      <c r="D39" s="165"/>
      <c r="E39" s="165"/>
      <c r="F39" s="165"/>
      <c r="G39" s="165"/>
      <c r="H39" s="165"/>
      <c r="I39" s="165"/>
      <c r="J39" s="165"/>
      <c r="K39" s="165"/>
      <c r="L39" s="165"/>
      <c r="M39" s="166"/>
      <c r="N39" s="139"/>
      <c r="O39" s="139"/>
      <c r="P39" s="139"/>
      <c r="Q39" s="139"/>
      <c r="R39" s="139"/>
      <c r="S39" s="139"/>
      <c r="T39" s="139"/>
      <c r="U39" s="139"/>
      <c r="V39" s="139"/>
      <c r="W39" s="139"/>
      <c r="X39" s="139"/>
      <c r="Y39" s="139"/>
      <c r="Z39" s="139"/>
    </row>
    <row r="40" spans="1:26" ht="12.75" customHeight="1">
      <c r="A40" s="167" t="s">
        <v>152</v>
      </c>
      <c r="B40" s="165"/>
      <c r="C40" s="165"/>
      <c r="D40" s="165"/>
      <c r="E40" s="165"/>
      <c r="F40" s="165"/>
      <c r="G40" s="165"/>
      <c r="H40" s="165"/>
      <c r="I40" s="165"/>
      <c r="J40" s="165"/>
      <c r="K40" s="165"/>
      <c r="L40" s="165"/>
      <c r="M40" s="168"/>
      <c r="N40" s="139"/>
      <c r="O40" s="139"/>
      <c r="P40" s="139"/>
      <c r="Q40" s="139"/>
      <c r="R40" s="139"/>
      <c r="S40" s="139"/>
      <c r="T40" s="139"/>
      <c r="U40" s="139"/>
      <c r="V40" s="139"/>
      <c r="W40" s="139"/>
      <c r="X40" s="139"/>
      <c r="Y40" s="139"/>
      <c r="Z40" s="139"/>
    </row>
    <row r="41" spans="1:26" ht="12.75" customHeight="1">
      <c r="A41" s="167"/>
      <c r="B41" s="165"/>
      <c r="C41" s="165"/>
      <c r="D41" s="165"/>
      <c r="E41" s="165"/>
      <c r="F41" s="165"/>
      <c r="G41" s="165"/>
      <c r="H41" s="165"/>
      <c r="I41" s="165"/>
      <c r="J41" s="165"/>
      <c r="K41" s="165"/>
      <c r="L41" s="165"/>
      <c r="M41" s="168"/>
      <c r="N41" s="139"/>
      <c r="O41" s="139"/>
      <c r="P41" s="139"/>
      <c r="Q41" s="139"/>
      <c r="R41" s="139"/>
      <c r="S41" s="139"/>
      <c r="T41" s="139"/>
      <c r="U41" s="139"/>
      <c r="V41" s="139"/>
      <c r="W41" s="139"/>
      <c r="X41" s="139"/>
      <c r="Y41" s="139"/>
      <c r="Z41" s="139"/>
    </row>
    <row r="42" spans="1:26" ht="12.75" customHeight="1">
      <c r="A42" s="132" t="s">
        <v>121</v>
      </c>
      <c r="B42" s="133" t="s">
        <v>122</v>
      </c>
      <c r="C42" s="169"/>
      <c r="D42" s="170">
        <v>-236238</v>
      </c>
      <c r="E42" s="137">
        <v>363762</v>
      </c>
      <c r="F42" s="171">
        <v>363762</v>
      </c>
      <c r="G42" s="137">
        <v>363762</v>
      </c>
      <c r="H42" s="137">
        <v>363762</v>
      </c>
      <c r="I42" s="137">
        <v>600000</v>
      </c>
      <c r="J42" s="137"/>
      <c r="K42" s="137"/>
      <c r="L42" s="137"/>
      <c r="M42" s="138">
        <f t="shared" ref="M42:M60" si="2">SUM(D42:L42)</f>
        <v>1818810</v>
      </c>
      <c r="N42" s="139"/>
      <c r="O42" s="139"/>
      <c r="P42" s="139"/>
      <c r="Q42" s="139"/>
      <c r="R42" s="139"/>
      <c r="S42" s="139"/>
      <c r="T42" s="139"/>
      <c r="U42" s="139"/>
      <c r="V42" s="139"/>
      <c r="W42" s="139"/>
      <c r="X42" s="139"/>
      <c r="Y42" s="139"/>
      <c r="Z42" s="139"/>
    </row>
    <row r="43" spans="1:26" ht="12.75" customHeight="1">
      <c r="A43" s="132" t="s">
        <v>123</v>
      </c>
      <c r="B43" s="140" t="s">
        <v>122</v>
      </c>
      <c r="C43" s="172"/>
      <c r="D43" s="173">
        <v>-216478</v>
      </c>
      <c r="E43" s="143"/>
      <c r="F43" s="174"/>
      <c r="G43" s="143"/>
      <c r="H43" s="143"/>
      <c r="I43" s="143">
        <v>216478</v>
      </c>
      <c r="J43" s="143"/>
      <c r="K43" s="143"/>
      <c r="L43" s="143"/>
      <c r="M43" s="144">
        <f t="shared" si="2"/>
        <v>0</v>
      </c>
      <c r="N43" s="139"/>
      <c r="O43" s="139"/>
      <c r="P43" s="139"/>
      <c r="Q43" s="139"/>
      <c r="R43" s="139"/>
      <c r="S43" s="139"/>
      <c r="T43" s="139"/>
      <c r="U43" s="139"/>
      <c r="V43" s="139"/>
      <c r="W43" s="139"/>
      <c r="X43" s="139"/>
      <c r="Y43" s="139"/>
      <c r="Z43" s="139"/>
    </row>
    <row r="44" spans="1:26" ht="12.75" customHeight="1">
      <c r="A44" s="132" t="s">
        <v>124</v>
      </c>
      <c r="B44" s="140" t="s">
        <v>122</v>
      </c>
      <c r="C44" s="172"/>
      <c r="D44" s="173">
        <v>-1200000</v>
      </c>
      <c r="E44" s="143"/>
      <c r="F44" s="174"/>
      <c r="G44" s="143"/>
      <c r="H44" s="143"/>
      <c r="I44" s="143">
        <v>1200000</v>
      </c>
      <c r="J44" s="143"/>
      <c r="K44" s="143"/>
      <c r="L44" s="143"/>
      <c r="M44" s="144">
        <f t="shared" si="2"/>
        <v>0</v>
      </c>
      <c r="N44" s="139"/>
      <c r="O44" s="139"/>
      <c r="P44" s="139"/>
      <c r="Q44" s="139"/>
      <c r="R44" s="139"/>
      <c r="S44" s="139"/>
      <c r="T44" s="139"/>
      <c r="U44" s="139"/>
      <c r="V44" s="139"/>
      <c r="W44" s="139"/>
      <c r="X44" s="139"/>
      <c r="Y44" s="139"/>
      <c r="Z44" s="139"/>
    </row>
    <row r="45" spans="1:26" ht="12.75" customHeight="1">
      <c r="A45" s="132" t="s">
        <v>125</v>
      </c>
      <c r="B45" s="140" t="s">
        <v>122</v>
      </c>
      <c r="C45" s="172"/>
      <c r="D45" s="173">
        <v>-150000</v>
      </c>
      <c r="E45" s="143"/>
      <c r="F45" s="174"/>
      <c r="G45" s="143"/>
      <c r="H45" s="143"/>
      <c r="I45" s="143">
        <v>150000</v>
      </c>
      <c r="J45" s="143"/>
      <c r="K45" s="143"/>
      <c r="L45" s="143"/>
      <c r="M45" s="144">
        <f t="shared" si="2"/>
        <v>0</v>
      </c>
      <c r="N45" s="139"/>
      <c r="O45" s="139"/>
      <c r="P45" s="139"/>
      <c r="Q45" s="139"/>
      <c r="R45" s="139"/>
      <c r="S45" s="139"/>
      <c r="T45" s="139"/>
      <c r="U45" s="139"/>
      <c r="V45" s="139"/>
      <c r="W45" s="139"/>
      <c r="X45" s="139"/>
      <c r="Y45" s="139"/>
      <c r="Z45" s="139"/>
    </row>
    <row r="46" spans="1:26" ht="12.75" customHeight="1">
      <c r="A46" s="132" t="s">
        <v>126</v>
      </c>
      <c r="B46" s="140" t="s">
        <v>122</v>
      </c>
      <c r="C46" s="172" t="s">
        <v>127</v>
      </c>
      <c r="D46" s="173">
        <v>-180000</v>
      </c>
      <c r="E46" s="143"/>
      <c r="F46" s="174"/>
      <c r="G46" s="143"/>
      <c r="H46" s="143"/>
      <c r="I46" s="143"/>
      <c r="J46" s="143"/>
      <c r="K46" s="143"/>
      <c r="L46" s="143"/>
      <c r="M46" s="144">
        <f t="shared" si="2"/>
        <v>-180000</v>
      </c>
      <c r="N46" s="139"/>
      <c r="O46" s="139"/>
      <c r="P46" s="139"/>
      <c r="Q46" s="139"/>
      <c r="R46" s="139"/>
      <c r="S46" s="139"/>
      <c r="T46" s="139"/>
      <c r="U46" s="139"/>
      <c r="V46" s="139"/>
      <c r="W46" s="139"/>
      <c r="X46" s="139"/>
      <c r="Y46" s="139"/>
      <c r="Z46" s="139"/>
    </row>
    <row r="47" spans="1:26" ht="12.75" customHeight="1">
      <c r="A47" s="132" t="s">
        <v>153</v>
      </c>
      <c r="B47" s="140" t="s">
        <v>122</v>
      </c>
      <c r="C47" s="172" t="s">
        <v>154</v>
      </c>
      <c r="D47" s="173"/>
      <c r="E47" s="143"/>
      <c r="F47" s="174"/>
      <c r="G47" s="143"/>
      <c r="H47" s="143"/>
      <c r="I47" s="143">
        <v>180000</v>
      </c>
      <c r="J47" s="143"/>
      <c r="K47" s="143"/>
      <c r="L47" s="143"/>
      <c r="M47" s="144">
        <f t="shared" si="2"/>
        <v>180000</v>
      </c>
      <c r="N47" s="139"/>
      <c r="O47" s="139"/>
      <c r="P47" s="139"/>
      <c r="Q47" s="139"/>
      <c r="R47" s="139"/>
      <c r="S47" s="139"/>
      <c r="T47" s="139"/>
      <c r="U47" s="139"/>
      <c r="V47" s="139"/>
      <c r="W47" s="139"/>
      <c r="X47" s="139"/>
      <c r="Y47" s="139"/>
      <c r="Z47" s="139"/>
    </row>
    <row r="48" spans="1:26" ht="12.75" customHeight="1">
      <c r="A48" s="175" t="s">
        <v>136</v>
      </c>
      <c r="B48" s="140" t="s">
        <v>122</v>
      </c>
      <c r="C48" s="172" t="s">
        <v>137</v>
      </c>
      <c r="D48" s="173">
        <v>-88508</v>
      </c>
      <c r="E48" s="143"/>
      <c r="F48" s="174"/>
      <c r="G48" s="143"/>
      <c r="H48" s="143"/>
      <c r="I48" s="143"/>
      <c r="J48" s="143"/>
      <c r="K48" s="143"/>
      <c r="L48" s="143"/>
      <c r="M48" s="144">
        <f t="shared" si="2"/>
        <v>-88508</v>
      </c>
      <c r="N48" s="139"/>
      <c r="O48" s="139"/>
      <c r="P48" s="139"/>
      <c r="Q48" s="139"/>
      <c r="R48" s="139"/>
      <c r="S48" s="139"/>
      <c r="T48" s="139"/>
      <c r="U48" s="139"/>
      <c r="V48" s="139"/>
      <c r="W48" s="139"/>
      <c r="X48" s="139"/>
      <c r="Y48" s="139"/>
      <c r="Z48" s="139"/>
    </row>
    <row r="49" spans="1:26" ht="12.75" customHeight="1">
      <c r="A49" s="132" t="s">
        <v>138</v>
      </c>
      <c r="B49" s="140" t="s">
        <v>122</v>
      </c>
      <c r="C49" s="172" t="s">
        <v>139</v>
      </c>
      <c r="D49" s="173"/>
      <c r="E49" s="143">
        <v>41923</v>
      </c>
      <c r="F49" s="174"/>
      <c r="G49" s="143"/>
      <c r="H49" s="143"/>
      <c r="I49" s="143"/>
      <c r="J49" s="143"/>
      <c r="K49" s="143"/>
      <c r="L49" s="143"/>
      <c r="M49" s="144">
        <f t="shared" si="2"/>
        <v>41923</v>
      </c>
      <c r="N49" s="139"/>
      <c r="O49" s="139"/>
      <c r="P49" s="139"/>
      <c r="Q49" s="139"/>
      <c r="R49" s="139"/>
      <c r="S49" s="139"/>
      <c r="T49" s="139"/>
      <c r="U49" s="139"/>
      <c r="V49" s="139"/>
      <c r="W49" s="139"/>
      <c r="X49" s="139"/>
      <c r="Y49" s="139"/>
      <c r="Z49" s="139"/>
    </row>
    <row r="50" spans="1:26" ht="12.75" customHeight="1">
      <c r="A50" s="132" t="s">
        <v>140</v>
      </c>
      <c r="B50" s="140" t="s">
        <v>122</v>
      </c>
      <c r="C50" s="172" t="s">
        <v>141</v>
      </c>
      <c r="D50" s="173"/>
      <c r="E50" s="143"/>
      <c r="F50" s="174">
        <v>41923</v>
      </c>
      <c r="G50" s="143"/>
      <c r="H50" s="143"/>
      <c r="I50" s="143"/>
      <c r="J50" s="143"/>
      <c r="K50" s="143"/>
      <c r="L50" s="143"/>
      <c r="M50" s="144">
        <f t="shared" si="2"/>
        <v>41923</v>
      </c>
      <c r="N50" s="139"/>
      <c r="O50" s="139"/>
      <c r="P50" s="139"/>
      <c r="Q50" s="139"/>
      <c r="R50" s="139"/>
      <c r="S50" s="139"/>
      <c r="T50" s="139"/>
      <c r="U50" s="139"/>
      <c r="V50" s="139"/>
      <c r="W50" s="139"/>
      <c r="X50" s="139"/>
      <c r="Y50" s="139"/>
      <c r="Z50" s="139"/>
    </row>
    <row r="51" spans="1:26" ht="12.75" customHeight="1">
      <c r="A51" s="132" t="s">
        <v>142</v>
      </c>
      <c r="B51" s="140" t="s">
        <v>122</v>
      </c>
      <c r="C51" s="172" t="s">
        <v>143</v>
      </c>
      <c r="D51" s="173"/>
      <c r="E51" s="143"/>
      <c r="F51" s="174"/>
      <c r="G51" s="143">
        <v>41923</v>
      </c>
      <c r="H51" s="143"/>
      <c r="I51" s="143"/>
      <c r="J51" s="143"/>
      <c r="K51" s="143"/>
      <c r="L51" s="143"/>
      <c r="M51" s="144">
        <f t="shared" si="2"/>
        <v>41923</v>
      </c>
      <c r="N51" s="139"/>
      <c r="O51" s="139"/>
      <c r="P51" s="139"/>
      <c r="Q51" s="139"/>
      <c r="R51" s="139"/>
      <c r="S51" s="139"/>
      <c r="T51" s="139"/>
      <c r="U51" s="139"/>
      <c r="V51" s="139"/>
      <c r="W51" s="139"/>
      <c r="X51" s="139"/>
      <c r="Y51" s="139"/>
      <c r="Z51" s="139"/>
    </row>
    <row r="52" spans="1:26" ht="12.75" customHeight="1">
      <c r="A52" s="132" t="s">
        <v>144</v>
      </c>
      <c r="B52" s="140" t="s">
        <v>122</v>
      </c>
      <c r="C52" s="172" t="s">
        <v>145</v>
      </c>
      <c r="D52" s="173"/>
      <c r="E52" s="143"/>
      <c r="F52" s="174"/>
      <c r="G52" s="143"/>
      <c r="H52" s="143">
        <v>41923</v>
      </c>
      <c r="I52" s="143"/>
      <c r="J52" s="143"/>
      <c r="K52" s="143"/>
      <c r="L52" s="143"/>
      <c r="M52" s="144">
        <f t="shared" si="2"/>
        <v>41923</v>
      </c>
      <c r="N52" s="139"/>
      <c r="O52" s="139"/>
      <c r="P52" s="139"/>
      <c r="Q52" s="139"/>
      <c r="R52" s="139"/>
      <c r="S52" s="139"/>
      <c r="T52" s="139"/>
      <c r="U52" s="139"/>
      <c r="V52" s="139"/>
      <c r="W52" s="139"/>
      <c r="X52" s="139"/>
      <c r="Y52" s="139"/>
      <c r="Z52" s="139"/>
    </row>
    <row r="53" spans="1:26" ht="12.75" customHeight="1">
      <c r="A53" s="132" t="s">
        <v>155</v>
      </c>
      <c r="B53" s="140" t="s">
        <v>122</v>
      </c>
      <c r="C53" s="172" t="s">
        <v>156</v>
      </c>
      <c r="D53" s="173"/>
      <c r="E53" s="143"/>
      <c r="F53" s="174"/>
      <c r="G53" s="143"/>
      <c r="H53" s="143"/>
      <c r="I53" s="143">
        <v>130431</v>
      </c>
      <c r="J53" s="143"/>
      <c r="K53" s="143"/>
      <c r="L53" s="143"/>
      <c r="M53" s="144">
        <f t="shared" si="2"/>
        <v>130431</v>
      </c>
      <c r="N53" s="139"/>
      <c r="O53" s="139"/>
      <c r="P53" s="139"/>
      <c r="Q53" s="139"/>
      <c r="R53" s="139"/>
      <c r="S53" s="139"/>
      <c r="T53" s="139"/>
      <c r="U53" s="139"/>
      <c r="V53" s="139"/>
      <c r="W53" s="139"/>
      <c r="X53" s="139"/>
      <c r="Y53" s="139"/>
      <c r="Z53" s="139"/>
    </row>
    <row r="54" spans="1:26" ht="12.75" customHeight="1">
      <c r="A54" s="175" t="s">
        <v>146</v>
      </c>
      <c r="B54" s="140" t="s">
        <v>122</v>
      </c>
      <c r="C54" s="172" t="s">
        <v>137</v>
      </c>
      <c r="D54" s="173">
        <v>-50000</v>
      </c>
      <c r="E54" s="143"/>
      <c r="F54" s="174"/>
      <c r="G54" s="143"/>
      <c r="H54" s="143"/>
      <c r="I54" s="143"/>
      <c r="J54" s="143"/>
      <c r="K54" s="143"/>
      <c r="L54" s="143"/>
      <c r="M54" s="144">
        <f t="shared" si="2"/>
        <v>-50000</v>
      </c>
      <c r="N54" s="139"/>
      <c r="O54" s="139"/>
      <c r="P54" s="139"/>
      <c r="Q54" s="139"/>
      <c r="R54" s="139"/>
      <c r="S54" s="139"/>
      <c r="T54" s="139"/>
      <c r="U54" s="139"/>
      <c r="V54" s="139"/>
      <c r="W54" s="139"/>
      <c r="X54" s="139"/>
      <c r="Y54" s="139"/>
      <c r="Z54" s="139"/>
    </row>
    <row r="55" spans="1:26" ht="12.75" customHeight="1">
      <c r="A55" s="132" t="s">
        <v>147</v>
      </c>
      <c r="B55" s="140" t="s">
        <v>122</v>
      </c>
      <c r="C55" s="172" t="s">
        <v>139</v>
      </c>
      <c r="D55" s="173"/>
      <c r="E55" s="143">
        <v>-11954</v>
      </c>
      <c r="F55" s="174"/>
      <c r="G55" s="143"/>
      <c r="H55" s="143"/>
      <c r="I55" s="143"/>
      <c r="J55" s="143"/>
      <c r="K55" s="143"/>
      <c r="L55" s="143"/>
      <c r="M55" s="144">
        <f t="shared" si="2"/>
        <v>-11954</v>
      </c>
      <c r="N55" s="139"/>
      <c r="O55" s="139"/>
      <c r="P55" s="139"/>
      <c r="Q55" s="139"/>
      <c r="R55" s="139"/>
      <c r="S55" s="139"/>
      <c r="T55" s="139"/>
      <c r="U55" s="139"/>
      <c r="V55" s="139"/>
      <c r="W55" s="139"/>
      <c r="X55" s="139"/>
      <c r="Y55" s="139"/>
      <c r="Z55" s="139"/>
    </row>
    <row r="56" spans="1:26" ht="12.75" customHeight="1">
      <c r="A56" s="132" t="s">
        <v>148</v>
      </c>
      <c r="B56" s="140" t="s">
        <v>122</v>
      </c>
      <c r="C56" s="172" t="s">
        <v>141</v>
      </c>
      <c r="D56" s="173"/>
      <c r="E56" s="143"/>
      <c r="F56" s="174">
        <v>-11954</v>
      </c>
      <c r="G56" s="143"/>
      <c r="H56" s="143"/>
      <c r="I56" s="143"/>
      <c r="J56" s="143"/>
      <c r="K56" s="143"/>
      <c r="L56" s="143"/>
      <c r="M56" s="144">
        <f t="shared" si="2"/>
        <v>-11954</v>
      </c>
      <c r="N56" s="139"/>
      <c r="O56" s="139"/>
      <c r="P56" s="139"/>
      <c r="Q56" s="139"/>
      <c r="R56" s="139"/>
      <c r="S56" s="139"/>
      <c r="T56" s="139"/>
      <c r="U56" s="139"/>
      <c r="V56" s="139"/>
      <c r="W56" s="139"/>
      <c r="X56" s="139"/>
      <c r="Y56" s="139"/>
      <c r="Z56" s="139"/>
    </row>
    <row r="57" spans="1:26" ht="12.75" customHeight="1">
      <c r="A57" s="176" t="s">
        <v>149</v>
      </c>
      <c r="B57" s="140" t="s">
        <v>122</v>
      </c>
      <c r="C57" s="172" t="s">
        <v>143</v>
      </c>
      <c r="D57" s="173"/>
      <c r="E57" s="143"/>
      <c r="F57" s="174"/>
      <c r="G57" s="143">
        <v>-11954</v>
      </c>
      <c r="H57" s="143"/>
      <c r="I57" s="143"/>
      <c r="J57" s="143"/>
      <c r="K57" s="143"/>
      <c r="L57" s="143"/>
      <c r="M57" s="144">
        <f t="shared" si="2"/>
        <v>-11954</v>
      </c>
      <c r="N57" s="139"/>
      <c r="O57" s="139"/>
      <c r="P57" s="139"/>
      <c r="Q57" s="139"/>
      <c r="R57" s="139"/>
      <c r="S57" s="139"/>
      <c r="T57" s="139"/>
      <c r="U57" s="139"/>
      <c r="V57" s="139"/>
      <c r="W57" s="139"/>
      <c r="X57" s="139"/>
      <c r="Y57" s="139"/>
      <c r="Z57" s="139"/>
    </row>
    <row r="58" spans="1:26" ht="12.75" customHeight="1">
      <c r="A58" s="177" t="s">
        <v>150</v>
      </c>
      <c r="B58" s="178" t="s">
        <v>122</v>
      </c>
      <c r="C58" s="172" t="s">
        <v>145</v>
      </c>
      <c r="D58" s="173"/>
      <c r="E58" s="137"/>
      <c r="F58" s="174"/>
      <c r="G58" s="143"/>
      <c r="H58" s="143">
        <v>-11954</v>
      </c>
      <c r="I58" s="143"/>
      <c r="J58" s="143"/>
      <c r="K58" s="143"/>
      <c r="L58" s="143"/>
      <c r="M58" s="144">
        <f t="shared" si="2"/>
        <v>-11954</v>
      </c>
      <c r="N58" s="139"/>
      <c r="O58" s="139"/>
      <c r="P58" s="139"/>
      <c r="Q58" s="139"/>
      <c r="R58" s="139"/>
      <c r="S58" s="139"/>
      <c r="T58" s="139"/>
      <c r="U58" s="139"/>
      <c r="V58" s="139"/>
      <c r="W58" s="139"/>
      <c r="X58" s="139"/>
      <c r="Y58" s="139"/>
      <c r="Z58" s="139"/>
    </row>
    <row r="59" spans="1:26" ht="12.75" customHeight="1">
      <c r="A59" s="132" t="s">
        <v>157</v>
      </c>
      <c r="B59" s="140" t="s">
        <v>122</v>
      </c>
      <c r="C59" s="172" t="s">
        <v>156</v>
      </c>
      <c r="D59" s="173"/>
      <c r="E59" s="137"/>
      <c r="F59" s="174"/>
      <c r="G59" s="143"/>
      <c r="H59" s="143"/>
      <c r="I59" s="143">
        <v>38046</v>
      </c>
      <c r="J59" s="143"/>
      <c r="K59" s="143"/>
      <c r="L59" s="143"/>
      <c r="M59" s="144">
        <f t="shared" si="2"/>
        <v>38046</v>
      </c>
      <c r="N59" s="139"/>
      <c r="O59" s="139"/>
      <c r="P59" s="139"/>
      <c r="Q59" s="139"/>
      <c r="R59" s="139"/>
      <c r="S59" s="139"/>
      <c r="T59" s="139"/>
      <c r="U59" s="139"/>
      <c r="V59" s="139"/>
      <c r="W59" s="139"/>
      <c r="X59" s="139"/>
      <c r="Y59" s="139"/>
      <c r="Z59" s="139"/>
    </row>
    <row r="60" spans="1:26" ht="12.75" customHeight="1">
      <c r="A60" s="132"/>
      <c r="B60" s="150"/>
      <c r="C60" s="156"/>
      <c r="D60" s="157"/>
      <c r="E60" s="158"/>
      <c r="F60" s="159"/>
      <c r="G60" s="158"/>
      <c r="H60" s="158"/>
      <c r="I60" s="158"/>
      <c r="J60" s="158"/>
      <c r="K60" s="158"/>
      <c r="L60" s="158"/>
      <c r="M60" s="144">
        <f t="shared" si="2"/>
        <v>0</v>
      </c>
      <c r="N60" s="139"/>
      <c r="O60" s="139"/>
      <c r="P60" s="139"/>
      <c r="Q60" s="139"/>
      <c r="R60" s="139"/>
      <c r="S60" s="139"/>
      <c r="T60" s="139"/>
      <c r="U60" s="139"/>
      <c r="V60" s="139"/>
      <c r="W60" s="139"/>
      <c r="X60" s="139"/>
      <c r="Y60" s="139"/>
      <c r="Z60" s="139"/>
    </row>
    <row r="61" spans="1:26" ht="12.75" customHeight="1">
      <c r="A61" s="179" t="s">
        <v>158</v>
      </c>
      <c r="B61" s="180"/>
      <c r="C61" s="180"/>
      <c r="D61" s="163">
        <f t="shared" ref="D61:L61" si="3">SUM(D42:D60)</f>
        <v>-2121224</v>
      </c>
      <c r="E61" s="163">
        <f t="shared" si="3"/>
        <v>393731</v>
      </c>
      <c r="F61" s="163">
        <f t="shared" si="3"/>
        <v>393731</v>
      </c>
      <c r="G61" s="163">
        <f t="shared" si="3"/>
        <v>393731</v>
      </c>
      <c r="H61" s="163">
        <f t="shared" si="3"/>
        <v>393731</v>
      </c>
      <c r="I61" s="163">
        <f t="shared" si="3"/>
        <v>2514955</v>
      </c>
      <c r="J61" s="163">
        <f t="shared" si="3"/>
        <v>0</v>
      </c>
      <c r="K61" s="163">
        <f t="shared" si="3"/>
        <v>0</v>
      </c>
      <c r="L61" s="163">
        <f t="shared" si="3"/>
        <v>0</v>
      </c>
      <c r="M61" s="181">
        <f>SUM(M42:M59)</f>
        <v>1968655</v>
      </c>
      <c r="N61" s="139"/>
      <c r="O61" s="139"/>
      <c r="P61" s="139"/>
      <c r="Q61" s="139"/>
      <c r="R61" s="139"/>
      <c r="S61" s="139"/>
      <c r="T61" s="139"/>
      <c r="U61" s="139"/>
      <c r="V61" s="139"/>
      <c r="W61" s="139"/>
      <c r="X61" s="139"/>
      <c r="Y61" s="139"/>
      <c r="Z61" s="139"/>
    </row>
    <row r="62" spans="1:26" ht="12.75" customHeight="1">
      <c r="A62" s="182"/>
      <c r="B62" s="183"/>
      <c r="C62" s="183"/>
      <c r="D62" s="184"/>
      <c r="E62" s="184"/>
      <c r="F62" s="184"/>
      <c r="G62" s="184"/>
      <c r="H62" s="184"/>
      <c r="I62" s="184"/>
      <c r="J62" s="184"/>
      <c r="K62" s="184"/>
      <c r="L62" s="184"/>
      <c r="M62" s="185"/>
      <c r="N62" s="139"/>
      <c r="O62" s="139"/>
      <c r="P62" s="139"/>
      <c r="Q62" s="139"/>
      <c r="R62" s="139"/>
      <c r="S62" s="139"/>
      <c r="T62" s="139"/>
      <c r="U62" s="139"/>
      <c r="V62" s="139"/>
      <c r="W62" s="139"/>
      <c r="X62" s="139"/>
      <c r="Y62" s="139"/>
      <c r="Z62" s="139"/>
    </row>
    <row r="63" spans="1:26" ht="12.75" customHeight="1">
      <c r="A63" s="186"/>
      <c r="B63" s="187" t="s">
        <v>151</v>
      </c>
      <c r="C63" s="188"/>
      <c r="D63" s="163">
        <f t="shared" ref="D63:M63" si="4">D38+D61</f>
        <v>0</v>
      </c>
      <c r="E63" s="163">
        <f t="shared" si="4"/>
        <v>2514955</v>
      </c>
      <c r="F63" s="163">
        <f t="shared" si="4"/>
        <v>2514955</v>
      </c>
      <c r="G63" s="163">
        <f t="shared" si="4"/>
        <v>2514955</v>
      </c>
      <c r="H63" s="163">
        <f t="shared" si="4"/>
        <v>2514955</v>
      </c>
      <c r="I63" s="163">
        <f t="shared" si="4"/>
        <v>2514955</v>
      </c>
      <c r="J63" s="163">
        <f t="shared" si="4"/>
        <v>0</v>
      </c>
      <c r="K63" s="163">
        <f t="shared" si="4"/>
        <v>0</v>
      </c>
      <c r="L63" s="163">
        <f t="shared" si="4"/>
        <v>0</v>
      </c>
      <c r="M63" s="181">
        <f t="shared" si="4"/>
        <v>12574775</v>
      </c>
      <c r="N63" s="139"/>
      <c r="O63" s="139"/>
      <c r="P63" s="139"/>
      <c r="Q63" s="139"/>
      <c r="R63" s="139"/>
      <c r="S63" s="139"/>
      <c r="T63" s="139"/>
      <c r="U63" s="139"/>
      <c r="V63" s="139"/>
      <c r="W63" s="139"/>
      <c r="X63" s="139"/>
      <c r="Y63" s="139"/>
      <c r="Z63" s="139"/>
    </row>
    <row r="64" spans="1:26" ht="12.7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12.75" customHeight="1">
      <c r="A65" s="114" t="str">
        <f>+'Fund Cert (Blank)'!B89</f>
        <v>27 If indirect costs are charged, indicate %</v>
      </c>
      <c r="E65" s="139"/>
      <c r="F65" s="139"/>
      <c r="G65" s="139"/>
      <c r="H65" s="166"/>
      <c r="I65" s="166"/>
      <c r="J65" s="139"/>
      <c r="K65" s="139"/>
      <c r="L65" s="139"/>
      <c r="M65" s="139"/>
      <c r="N65" s="139"/>
      <c r="O65" s="139"/>
      <c r="P65" s="139"/>
      <c r="Q65" s="139"/>
      <c r="R65" s="139"/>
      <c r="S65" s="139"/>
      <c r="T65" s="139"/>
      <c r="U65" s="139"/>
      <c r="V65" s="139"/>
      <c r="W65" s="139"/>
      <c r="X65" s="139"/>
      <c r="Y65" s="139"/>
      <c r="Z65" s="139"/>
    </row>
    <row r="66" spans="1:26" ht="12.75" customHeight="1">
      <c r="A66" s="139"/>
      <c r="B66" s="139"/>
      <c r="C66" s="139"/>
      <c r="D66" s="139"/>
      <c r="E66" s="139"/>
      <c r="F66" s="139"/>
      <c r="G66" s="139"/>
      <c r="H66" s="139"/>
      <c r="I66" s="139"/>
      <c r="J66" s="139"/>
      <c r="K66" s="139"/>
      <c r="L66" s="189" t="s">
        <v>159</v>
      </c>
      <c r="M66" s="166">
        <f>M63-M68</f>
        <v>10606120</v>
      </c>
      <c r="N66" s="139"/>
      <c r="O66" s="139"/>
      <c r="P66" s="139"/>
      <c r="Q66" s="139"/>
      <c r="R66" s="139"/>
      <c r="S66" s="139"/>
      <c r="T66" s="139"/>
      <c r="U66" s="139"/>
      <c r="V66" s="139"/>
      <c r="W66" s="139"/>
      <c r="X66" s="139"/>
      <c r="Y66" s="139"/>
      <c r="Z66" s="139"/>
    </row>
    <row r="67" spans="1:26" ht="12.75" customHeight="1">
      <c r="A67" s="139"/>
      <c r="B67" s="139"/>
      <c r="C67" s="139"/>
      <c r="D67" s="139"/>
      <c r="E67" s="139"/>
      <c r="F67" s="139"/>
      <c r="G67" s="139"/>
      <c r="H67" s="190"/>
      <c r="I67" s="190"/>
      <c r="J67" s="139"/>
      <c r="K67" s="139"/>
      <c r="L67" s="139"/>
      <c r="M67" s="139"/>
      <c r="N67" s="139"/>
      <c r="O67" s="139"/>
      <c r="P67" s="139"/>
      <c r="Q67" s="139"/>
      <c r="R67" s="139"/>
      <c r="S67" s="139"/>
      <c r="T67" s="139"/>
      <c r="U67" s="139"/>
      <c r="V67" s="139"/>
      <c r="W67" s="139"/>
      <c r="X67" s="139"/>
      <c r="Y67" s="139"/>
      <c r="Z67" s="139"/>
    </row>
    <row r="68" spans="1:26" ht="12.75" customHeight="1">
      <c r="A68" s="139"/>
      <c r="B68" s="139"/>
      <c r="C68" s="139"/>
      <c r="D68" s="139"/>
      <c r="E68" s="139"/>
      <c r="F68" s="139"/>
      <c r="G68" s="139"/>
      <c r="H68" s="139"/>
      <c r="I68" s="139"/>
      <c r="J68" s="139"/>
      <c r="K68" s="139"/>
      <c r="L68" s="139"/>
      <c r="M68" s="191">
        <f>+'Fund Cert (Blank)'!N17</f>
        <v>1968655</v>
      </c>
      <c r="N68" s="139"/>
      <c r="O68" s="139"/>
      <c r="P68" s="139"/>
      <c r="Q68" s="139"/>
      <c r="R68" s="139"/>
      <c r="S68" s="139"/>
      <c r="T68" s="139"/>
      <c r="U68" s="139"/>
      <c r="V68" s="139"/>
      <c r="W68" s="139"/>
      <c r="X68" s="139"/>
      <c r="Y68" s="139"/>
      <c r="Z68" s="139"/>
    </row>
    <row r="69" spans="1:26" ht="12.75" customHeight="1">
      <c r="A69" s="6"/>
      <c r="B69" s="6"/>
      <c r="C69" s="6"/>
      <c r="D69" s="6"/>
      <c r="E69" s="6"/>
      <c r="F69" s="6"/>
      <c r="G69" s="6"/>
      <c r="H69" s="192"/>
      <c r="I69" s="192"/>
      <c r="J69" s="6"/>
      <c r="K69" s="6"/>
      <c r="L69" s="6"/>
      <c r="M69" s="6"/>
      <c r="N69" s="6"/>
      <c r="O69" s="6"/>
      <c r="P69" s="6"/>
      <c r="Q69" s="6"/>
      <c r="R69" s="6"/>
      <c r="S69" s="6"/>
      <c r="T69" s="6"/>
      <c r="U69" s="6"/>
      <c r="V69" s="6"/>
      <c r="W69" s="6"/>
      <c r="X69" s="6"/>
      <c r="Y69" s="6"/>
      <c r="Z69" s="6"/>
    </row>
    <row r="70" spans="1:26" ht="12.75" customHeight="1">
      <c r="A70" s="6"/>
      <c r="B70" s="6"/>
      <c r="C70" s="6"/>
      <c r="D70" s="6"/>
      <c r="E70" s="6"/>
      <c r="F70" s="6"/>
      <c r="G70" s="6"/>
      <c r="H70" s="192"/>
      <c r="I70" s="192"/>
      <c r="J70" s="6"/>
      <c r="K70" s="6"/>
      <c r="L70" s="6"/>
      <c r="M70" s="6"/>
      <c r="N70" s="6"/>
      <c r="O70" s="6"/>
      <c r="P70" s="6"/>
      <c r="Q70" s="6"/>
      <c r="R70" s="6"/>
      <c r="S70" s="6"/>
      <c r="T70" s="6"/>
      <c r="U70" s="6"/>
      <c r="V70" s="6"/>
      <c r="W70" s="6"/>
      <c r="X70" s="6"/>
      <c r="Y70" s="6"/>
      <c r="Z70" s="6"/>
    </row>
    <row r="71" spans="1:26" ht="12.75" customHeight="1">
      <c r="A71" s="6"/>
      <c r="B71" s="6"/>
      <c r="C71" s="6"/>
      <c r="D71" s="6"/>
      <c r="E71" s="6"/>
      <c r="F71" s="6"/>
      <c r="G71" s="6"/>
      <c r="H71" s="192"/>
      <c r="I71" s="192"/>
      <c r="J71" s="6"/>
      <c r="K71" s="6"/>
      <c r="L71" s="6"/>
      <c r="M71" s="6"/>
      <c r="N71" s="6"/>
      <c r="O71" s="6"/>
      <c r="P71" s="6"/>
      <c r="Q71" s="6"/>
      <c r="R71" s="6"/>
      <c r="S71" s="6"/>
      <c r="T71" s="6"/>
      <c r="U71" s="6"/>
      <c r="V71" s="6"/>
      <c r="W71" s="6"/>
      <c r="X71" s="6"/>
      <c r="Y71" s="6"/>
      <c r="Z71" s="6"/>
    </row>
    <row r="72" spans="1:26"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4">
    <mergeCell ref="C1:D1"/>
    <mergeCell ref="C10:C12"/>
    <mergeCell ref="D10:L10"/>
    <mergeCell ref="M10:M12"/>
  </mergeCells>
  <dataValidations count="2">
    <dataValidation type="list" allowBlank="1" showErrorMessage="1" sqref="D12:L12" xr:uid="{00000000-0002-0000-0100-000000000000}">
      <formula1>_SFY1</formula1>
    </dataValidation>
    <dataValidation type="list" allowBlank="1" showErrorMessage="1" sqref="B14:B37 B42:B60" xr:uid="{00000000-0002-0000-0100-000001000000}">
      <formula1>AOBJ</formula1>
    </dataValidation>
  </dataValidations>
  <pageMargins left="0.5" right="0.5" top="0.5" bottom="0.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B1:G1000"/>
  <sheetViews>
    <sheetView showGridLines="0" workbookViewId="0"/>
  </sheetViews>
  <sheetFormatPr defaultColWidth="14.42578125" defaultRowHeight="15" customHeight="1"/>
  <cols>
    <col min="1" max="1" width="2.28515625" customWidth="1"/>
    <col min="2" max="2" width="43.42578125" customWidth="1"/>
    <col min="3" max="3" width="1.42578125" customWidth="1"/>
    <col min="4" max="4" width="14.7109375" customWidth="1"/>
    <col min="5" max="5" width="1.85546875" customWidth="1"/>
    <col min="6" max="6" width="10.7109375" customWidth="1"/>
    <col min="7" max="26" width="8.7109375" customWidth="1"/>
  </cols>
  <sheetData>
    <row r="1" spans="2:7" ht="30.75" customHeight="1">
      <c r="B1" s="351" t="s">
        <v>160</v>
      </c>
      <c r="C1" s="274"/>
      <c r="D1" s="274"/>
      <c r="E1" s="274"/>
      <c r="F1" s="274"/>
      <c r="G1" s="274"/>
    </row>
    <row r="2" spans="2:7" ht="12.75" customHeight="1"/>
    <row r="3" spans="2:7" ht="12.75" customHeight="1">
      <c r="F3" s="193" t="s">
        <v>161</v>
      </c>
    </row>
    <row r="4" spans="2:7" ht="15" customHeight="1">
      <c r="B4" s="194" t="s">
        <v>162</v>
      </c>
      <c r="C4" s="29"/>
      <c r="D4" s="194" t="s">
        <v>163</v>
      </c>
      <c r="E4" s="29"/>
      <c r="F4" s="195" t="s">
        <v>164</v>
      </c>
    </row>
    <row r="5" spans="2:7" ht="15" customHeight="1">
      <c r="B5" s="194"/>
      <c r="C5" s="29"/>
      <c r="D5" s="194"/>
      <c r="E5" s="29"/>
      <c r="F5" s="196"/>
    </row>
    <row r="6" spans="2:7" ht="24" customHeight="1">
      <c r="B6" s="197"/>
      <c r="C6" s="6"/>
      <c r="D6" s="6"/>
      <c r="E6" s="6"/>
      <c r="F6" s="6"/>
    </row>
    <row r="7" spans="2:7" ht="24" customHeight="1">
      <c r="B7" s="198"/>
      <c r="C7" s="6"/>
      <c r="D7" s="198"/>
      <c r="E7" s="6"/>
      <c r="F7" s="198"/>
    </row>
    <row r="8" spans="2:7" ht="24" customHeight="1">
      <c r="B8" s="198"/>
      <c r="C8" s="6"/>
      <c r="D8" s="198"/>
      <c r="E8" s="6"/>
      <c r="F8" s="198"/>
    </row>
    <row r="9" spans="2:7" ht="24" customHeight="1">
      <c r="B9" s="198"/>
      <c r="C9" s="6"/>
      <c r="D9" s="198"/>
      <c r="E9" s="6"/>
      <c r="F9" s="198"/>
    </row>
    <row r="10" spans="2:7" ht="24" customHeight="1">
      <c r="B10" s="198"/>
      <c r="C10" s="6"/>
      <c r="D10" s="198"/>
      <c r="E10" s="6"/>
      <c r="F10" s="198"/>
    </row>
    <row r="11" spans="2:7" ht="24" customHeight="1">
      <c r="B11" s="198"/>
      <c r="C11" s="6"/>
      <c r="D11" s="198"/>
      <c r="E11" s="6"/>
      <c r="F11" s="198"/>
    </row>
    <row r="12" spans="2:7" ht="24" customHeight="1">
      <c r="B12" s="198"/>
      <c r="C12" s="6"/>
      <c r="D12" s="198"/>
      <c r="E12" s="6"/>
      <c r="F12" s="198"/>
    </row>
    <row r="13" spans="2:7" ht="24" customHeight="1">
      <c r="B13" s="198"/>
      <c r="C13" s="6"/>
      <c r="D13" s="198"/>
      <c r="E13" s="6"/>
      <c r="F13" s="198"/>
    </row>
    <row r="14" spans="2:7" ht="24" customHeight="1">
      <c r="B14" s="198"/>
      <c r="C14" s="6"/>
      <c r="D14" s="198"/>
      <c r="E14" s="6"/>
      <c r="F14" s="198"/>
    </row>
    <row r="15" spans="2:7" ht="12.75" customHeight="1">
      <c r="C15" s="6"/>
      <c r="E15" s="6"/>
    </row>
    <row r="16" spans="2:7" ht="12.75" customHeight="1">
      <c r="C16" s="6"/>
      <c r="E16" s="6"/>
    </row>
    <row r="17" spans="2:5" ht="12.75" customHeight="1">
      <c r="B17" s="199" t="str">
        <f>+'Fund Cert (Blank)'!B89</f>
        <v>27 If indirect costs are charged, indicate %</v>
      </c>
      <c r="C17" s="100"/>
      <c r="D17" s="100"/>
      <c r="E17" s="100"/>
    </row>
    <row r="18" spans="2:5" ht="12.75" customHeight="1"/>
    <row r="19" spans="2:5" ht="12.75" customHeight="1"/>
    <row r="20" spans="2:5" ht="12.75" customHeight="1"/>
    <row r="21" spans="2:5" ht="12.75" customHeight="1"/>
    <row r="22" spans="2:5" ht="12.75" customHeight="1"/>
    <row r="23" spans="2:5" ht="12.75" customHeight="1"/>
    <row r="24" spans="2:5" ht="12.75" customHeight="1"/>
    <row r="25" spans="2:5" ht="12.75" customHeight="1"/>
    <row r="26" spans="2:5" ht="12.75" customHeight="1"/>
    <row r="27" spans="2:5" ht="12.75" customHeight="1"/>
    <row r="28" spans="2:5" ht="12.75" customHeight="1"/>
    <row r="29" spans="2:5" ht="12.75" customHeight="1"/>
    <row r="30" spans="2:5" ht="12.75" customHeight="1"/>
    <row r="31" spans="2:5" ht="12.75" customHeight="1"/>
    <row r="32" spans="2: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1:G1"/>
  </mergeCells>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Z1000"/>
  <sheetViews>
    <sheetView showGridLines="0" workbookViewId="0"/>
  </sheetViews>
  <sheetFormatPr defaultColWidth="14.42578125" defaultRowHeight="15" customHeight="1"/>
  <cols>
    <col min="1" max="1" width="8.7109375" customWidth="1"/>
    <col min="2" max="2" width="4" customWidth="1"/>
    <col min="3" max="3" width="14.7109375" customWidth="1"/>
    <col min="4" max="14" width="9.140625" customWidth="1"/>
    <col min="15" max="16" width="12.42578125" customWidth="1"/>
    <col min="17" max="26" width="9.140625" customWidth="1"/>
  </cols>
  <sheetData>
    <row r="1" spans="1:26" ht="13.5" customHeight="1">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13.5" customHeight="1">
      <c r="A2" s="200"/>
      <c r="B2" s="200"/>
      <c r="C2" s="200"/>
      <c r="D2" s="201" t="s">
        <v>165</v>
      </c>
      <c r="E2" s="200"/>
      <c r="F2" s="200"/>
      <c r="G2" s="200"/>
      <c r="H2" s="200"/>
      <c r="I2" s="200"/>
      <c r="J2" s="200"/>
      <c r="K2" s="200"/>
      <c r="L2" s="200"/>
      <c r="M2" s="200"/>
      <c r="N2" s="200"/>
      <c r="O2" s="200"/>
      <c r="P2" s="200"/>
      <c r="Q2" s="200"/>
      <c r="R2" s="200"/>
      <c r="S2" s="200"/>
      <c r="T2" s="200"/>
      <c r="U2" s="200"/>
      <c r="V2" s="200"/>
      <c r="W2" s="200"/>
      <c r="X2" s="200"/>
      <c r="Y2" s="200"/>
      <c r="Z2" s="200"/>
    </row>
    <row r="3" spans="1:26" ht="9" customHeight="1">
      <c r="A3" s="200"/>
      <c r="B3" s="200"/>
      <c r="C3" s="200"/>
      <c r="D3" s="201"/>
      <c r="E3" s="200"/>
      <c r="F3" s="200"/>
      <c r="G3" s="200"/>
      <c r="H3" s="200"/>
      <c r="I3" s="200"/>
      <c r="J3" s="200"/>
      <c r="K3" s="200"/>
      <c r="L3" s="200"/>
      <c r="M3" s="200"/>
      <c r="N3" s="200"/>
      <c r="O3" s="200"/>
      <c r="P3" s="200"/>
      <c r="Q3" s="200"/>
      <c r="R3" s="200"/>
      <c r="S3" s="200"/>
      <c r="T3" s="200"/>
      <c r="U3" s="200"/>
      <c r="V3" s="200"/>
      <c r="W3" s="200"/>
      <c r="X3" s="200"/>
      <c r="Y3" s="200"/>
      <c r="Z3" s="200"/>
    </row>
    <row r="4" spans="1:26" ht="9" customHeight="1">
      <c r="A4" s="200"/>
      <c r="B4" s="200"/>
      <c r="C4" s="200"/>
      <c r="D4" s="201"/>
      <c r="E4" s="200"/>
      <c r="F4" s="200"/>
      <c r="G4" s="200"/>
      <c r="H4" s="200"/>
      <c r="I4" s="200"/>
      <c r="J4" s="200"/>
      <c r="K4" s="200"/>
      <c r="L4" s="200"/>
      <c r="M4" s="200"/>
      <c r="N4" s="200"/>
      <c r="O4" s="200"/>
      <c r="P4" s="200"/>
      <c r="Q4" s="200"/>
      <c r="R4" s="200"/>
      <c r="S4" s="200"/>
      <c r="T4" s="200"/>
      <c r="U4" s="200"/>
      <c r="V4" s="200"/>
      <c r="W4" s="200"/>
      <c r="X4" s="200"/>
      <c r="Y4" s="200"/>
      <c r="Z4" s="200"/>
    </row>
    <row r="5" spans="1:26" ht="13.5" customHeight="1">
      <c r="A5" s="200"/>
      <c r="B5" s="352" t="s">
        <v>166</v>
      </c>
      <c r="C5" s="292"/>
      <c r="D5" s="292"/>
      <c r="E5" s="292"/>
      <c r="F5" s="292"/>
      <c r="G5" s="292"/>
      <c r="H5" s="292"/>
      <c r="I5" s="292"/>
      <c r="J5" s="292"/>
      <c r="K5" s="292"/>
      <c r="L5" s="292"/>
      <c r="M5" s="292"/>
      <c r="N5" s="292"/>
      <c r="O5" s="292"/>
      <c r="P5" s="200"/>
      <c r="Q5" s="200"/>
      <c r="R5" s="200"/>
      <c r="S5" s="200"/>
      <c r="T5" s="200"/>
      <c r="U5" s="200"/>
      <c r="V5" s="200"/>
      <c r="W5" s="200"/>
      <c r="X5" s="200"/>
      <c r="Y5" s="200"/>
      <c r="Z5" s="200"/>
    </row>
    <row r="6" spans="1:26" ht="13.5" customHeight="1">
      <c r="A6" s="200"/>
      <c r="B6" s="82"/>
      <c r="C6" s="202" t="s">
        <v>167</v>
      </c>
      <c r="D6" s="82"/>
      <c r="E6" s="82"/>
      <c r="F6" s="82"/>
      <c r="G6" s="82"/>
      <c r="H6" s="82"/>
      <c r="I6" s="82"/>
      <c r="J6" s="82"/>
      <c r="K6" s="82"/>
      <c r="L6" s="82"/>
      <c r="M6" s="82"/>
      <c r="N6" s="82"/>
      <c r="O6" s="82"/>
      <c r="P6" s="200"/>
      <c r="Q6" s="200"/>
      <c r="R6" s="200"/>
      <c r="S6" s="200"/>
      <c r="T6" s="200"/>
      <c r="U6" s="200"/>
      <c r="V6" s="200"/>
      <c r="W6" s="200"/>
      <c r="X6" s="200"/>
      <c r="Y6" s="200"/>
      <c r="Z6" s="200"/>
    </row>
    <row r="7" spans="1:26" ht="17.2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row>
    <row r="8" spans="1:26" ht="13.5" customHeight="1">
      <c r="A8" s="203">
        <v>1</v>
      </c>
      <c r="B8" s="201" t="s">
        <v>168</v>
      </c>
      <c r="C8" s="200"/>
      <c r="D8" s="200"/>
      <c r="E8" s="200"/>
      <c r="F8" s="200"/>
      <c r="G8" s="200"/>
      <c r="H8" s="200"/>
      <c r="I8" s="200"/>
      <c r="J8" s="200"/>
      <c r="K8" s="200"/>
      <c r="L8" s="200"/>
      <c r="M8" s="200"/>
      <c r="N8" s="200"/>
      <c r="O8" s="200"/>
      <c r="P8" s="200"/>
      <c r="Q8" s="200"/>
      <c r="R8" s="200"/>
      <c r="S8" s="200"/>
      <c r="T8" s="200"/>
      <c r="U8" s="200"/>
      <c r="V8" s="200"/>
      <c r="W8" s="200"/>
      <c r="X8" s="200"/>
      <c r="Y8" s="200"/>
      <c r="Z8" s="200"/>
    </row>
    <row r="9" spans="1:26" ht="13.5" customHeight="1">
      <c r="A9" s="203"/>
      <c r="B9" s="200"/>
      <c r="C9" s="200"/>
      <c r="D9" s="200"/>
      <c r="E9" s="200"/>
      <c r="F9" s="200"/>
      <c r="G9" s="200"/>
      <c r="H9" s="200"/>
      <c r="I9" s="200"/>
      <c r="J9" s="200"/>
      <c r="K9" s="200"/>
      <c r="L9" s="200"/>
      <c r="M9" s="200"/>
      <c r="N9" s="200"/>
      <c r="O9" s="200"/>
      <c r="P9" s="200"/>
      <c r="Q9" s="200"/>
      <c r="R9" s="200"/>
      <c r="S9" s="200"/>
      <c r="T9" s="200"/>
      <c r="U9" s="200"/>
      <c r="V9" s="200"/>
      <c r="W9" s="200"/>
      <c r="X9" s="200"/>
      <c r="Y9" s="200"/>
      <c r="Z9" s="200"/>
    </row>
    <row r="10" spans="1:26" ht="13.5" customHeight="1">
      <c r="A10" s="203">
        <v>2</v>
      </c>
      <c r="B10" s="201" t="s">
        <v>169</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row>
    <row r="11" spans="1:26" ht="13.5" customHeight="1">
      <c r="A11" s="203"/>
      <c r="B11" s="203" t="s">
        <v>170</v>
      </c>
      <c r="C11" s="200" t="s">
        <v>171</v>
      </c>
      <c r="D11" s="200"/>
      <c r="E11" s="200"/>
      <c r="F11" s="200"/>
      <c r="G11" s="200"/>
      <c r="H11" s="200"/>
      <c r="I11" s="200"/>
      <c r="J11" s="200"/>
      <c r="K11" s="200"/>
      <c r="L11" s="200"/>
      <c r="M11" s="200"/>
      <c r="N11" s="200"/>
      <c r="O11" s="200"/>
      <c r="P11" s="200"/>
      <c r="Q11" s="200"/>
      <c r="R11" s="200"/>
      <c r="S11" s="200"/>
      <c r="T11" s="200"/>
      <c r="U11" s="200"/>
      <c r="V11" s="200"/>
      <c r="W11" s="200"/>
      <c r="X11" s="200"/>
      <c r="Y11" s="200"/>
      <c r="Z11" s="200"/>
    </row>
    <row r="12" spans="1:26" ht="13.5" customHeight="1">
      <c r="A12" s="203"/>
      <c r="B12" s="203"/>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row>
    <row r="13" spans="1:26" ht="13.5" customHeight="1">
      <c r="A13" s="203"/>
      <c r="B13" s="203"/>
      <c r="C13" s="84" t="s">
        <v>172</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row>
    <row r="14" spans="1:26" ht="13.5" customHeight="1">
      <c r="A14" s="203"/>
      <c r="B14" s="203" t="s">
        <v>173</v>
      </c>
      <c r="C14" s="84" t="s">
        <v>174</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row>
    <row r="15" spans="1:26" ht="13.5" customHeight="1">
      <c r="A15" s="203"/>
      <c r="B15" s="203" t="s">
        <v>175</v>
      </c>
      <c r="C15" s="200" t="s">
        <v>176</v>
      </c>
      <c r="D15" s="200"/>
      <c r="E15" s="200"/>
      <c r="F15" s="200"/>
      <c r="G15" s="200"/>
      <c r="H15" s="200"/>
      <c r="I15" s="200"/>
      <c r="J15" s="200"/>
      <c r="K15" s="200"/>
      <c r="L15" s="200"/>
      <c r="M15" s="200"/>
      <c r="N15" s="200"/>
      <c r="O15" s="200"/>
      <c r="P15" s="200"/>
      <c r="Q15" s="200"/>
      <c r="R15" s="200"/>
      <c r="S15" s="200"/>
      <c r="T15" s="200"/>
      <c r="U15" s="200"/>
      <c r="V15" s="200"/>
      <c r="W15" s="200"/>
      <c r="X15" s="200"/>
      <c r="Y15" s="200"/>
      <c r="Z15" s="200"/>
    </row>
    <row r="16" spans="1:26" ht="13.5" customHeight="1">
      <c r="A16" s="203"/>
      <c r="B16" s="200"/>
      <c r="C16" s="79" t="s">
        <v>177</v>
      </c>
      <c r="D16" s="204"/>
      <c r="E16" s="204"/>
      <c r="F16" s="204"/>
      <c r="G16" s="204"/>
      <c r="H16" s="204"/>
      <c r="I16" s="204"/>
      <c r="J16" s="204"/>
      <c r="K16" s="200"/>
      <c r="L16" s="200"/>
      <c r="M16" s="200"/>
      <c r="N16" s="200"/>
      <c r="O16" s="200"/>
      <c r="P16" s="200"/>
      <c r="Q16" s="200"/>
      <c r="R16" s="200"/>
      <c r="S16" s="200"/>
      <c r="T16" s="200"/>
      <c r="U16" s="200"/>
      <c r="V16" s="200"/>
      <c r="W16" s="200"/>
      <c r="X16" s="200"/>
      <c r="Y16" s="200"/>
      <c r="Z16" s="200"/>
    </row>
    <row r="17" spans="1:26" ht="13.5" customHeight="1">
      <c r="A17" s="203"/>
      <c r="B17" s="200"/>
      <c r="C17" s="84"/>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13.5" customHeight="1">
      <c r="A18" s="203">
        <v>3</v>
      </c>
      <c r="B18" s="201" t="s">
        <v>178</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3.5" customHeight="1">
      <c r="A19" s="203"/>
      <c r="B19" s="200" t="s">
        <v>179</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ht="13.5" customHeight="1">
      <c r="A20" s="203"/>
      <c r="B20" s="79" t="s">
        <v>177</v>
      </c>
      <c r="C20" s="204"/>
      <c r="D20" s="204"/>
      <c r="E20" s="204"/>
      <c r="F20" s="204"/>
      <c r="G20" s="204"/>
      <c r="H20" s="204"/>
      <c r="I20" s="204"/>
      <c r="J20" s="205"/>
      <c r="K20" s="205"/>
      <c r="L20" s="205"/>
      <c r="M20" s="205"/>
      <c r="N20" s="205"/>
      <c r="O20" s="205"/>
      <c r="P20" s="205"/>
      <c r="Q20" s="200"/>
      <c r="R20" s="200"/>
      <c r="S20" s="200"/>
      <c r="T20" s="200"/>
      <c r="U20" s="200"/>
      <c r="V20" s="200"/>
      <c r="W20" s="200"/>
      <c r="X20" s="200"/>
      <c r="Y20" s="200"/>
      <c r="Z20" s="200"/>
    </row>
    <row r="21" spans="1:26" ht="13.5" customHeight="1">
      <c r="A21" s="203"/>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row>
    <row r="22" spans="1:26" ht="13.5" customHeight="1">
      <c r="A22" s="203">
        <v>4</v>
      </c>
      <c r="B22" s="201" t="s">
        <v>180</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row>
    <row r="23" spans="1:26" ht="13.5" customHeight="1">
      <c r="A23" s="203"/>
      <c r="B23" s="201" t="s">
        <v>181</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1:26" ht="13.5" customHeight="1">
      <c r="A24" s="203"/>
      <c r="B24" s="201" t="s">
        <v>182</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row>
    <row r="25" spans="1:26" ht="13.5" customHeight="1">
      <c r="A25" s="203"/>
      <c r="B25" s="203"/>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row>
    <row r="26" spans="1:26" ht="13.5" customHeight="1">
      <c r="A26" s="203">
        <v>5</v>
      </c>
      <c r="B26" s="201" t="s">
        <v>183</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row>
    <row r="27" spans="1:26" ht="13.5" customHeight="1">
      <c r="A27" s="203"/>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row>
    <row r="28" spans="1:26" ht="13.5" customHeight="1">
      <c r="A28" s="203">
        <v>6</v>
      </c>
      <c r="B28" s="201" t="s">
        <v>184</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row>
    <row r="29" spans="1:26" ht="13.5" customHeight="1">
      <c r="A29" s="203"/>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row>
    <row r="30" spans="1:26" ht="13.5" customHeight="1">
      <c r="A30" s="203">
        <v>7</v>
      </c>
      <c r="B30" s="201" t="s">
        <v>185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13.5" customHeight="1">
      <c r="A31" s="203"/>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row>
    <row r="32" spans="1:26" ht="13.5" customHeight="1">
      <c r="A32" s="203">
        <v>8</v>
      </c>
      <c r="B32" s="201" t="s">
        <v>186</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row>
    <row r="33" spans="1:26" ht="13.5" customHeight="1">
      <c r="A33" s="203"/>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row>
    <row r="34" spans="1:26" ht="12.75" customHeight="1">
      <c r="A34" s="206">
        <v>9</v>
      </c>
      <c r="B34" s="207" t="s">
        <v>187</v>
      </c>
      <c r="C34" s="208"/>
      <c r="D34" s="208"/>
      <c r="E34" s="208"/>
      <c r="F34" s="208"/>
      <c r="G34" s="208"/>
      <c r="H34" s="208"/>
      <c r="I34" s="208"/>
      <c r="J34" s="208"/>
      <c r="K34" s="208"/>
      <c r="L34" s="208"/>
      <c r="M34" s="208"/>
      <c r="N34" s="208"/>
      <c r="O34" s="208"/>
      <c r="P34" s="200"/>
      <c r="Q34" s="200"/>
      <c r="R34" s="200"/>
      <c r="S34" s="200"/>
      <c r="T34" s="200"/>
      <c r="U34" s="200"/>
      <c r="V34" s="200"/>
      <c r="W34" s="200"/>
      <c r="X34" s="200"/>
      <c r="Y34" s="200"/>
      <c r="Z34" s="200"/>
    </row>
    <row r="35" spans="1:26" ht="12.75" customHeight="1">
      <c r="A35" s="206"/>
      <c r="B35" s="207"/>
      <c r="C35" s="209" t="s">
        <v>188</v>
      </c>
      <c r="D35" s="208"/>
      <c r="E35" s="208"/>
      <c r="F35" s="208"/>
      <c r="G35" s="208"/>
      <c r="H35" s="208"/>
      <c r="I35" s="208"/>
      <c r="J35" s="208"/>
      <c r="K35" s="208"/>
      <c r="L35" s="208"/>
      <c r="M35" s="208"/>
      <c r="N35" s="208"/>
      <c r="O35" s="208"/>
      <c r="P35" s="200"/>
      <c r="Q35" s="200"/>
      <c r="R35" s="200"/>
      <c r="S35" s="200"/>
      <c r="T35" s="200"/>
      <c r="U35" s="200"/>
      <c r="V35" s="200"/>
      <c r="W35" s="200"/>
      <c r="X35" s="200"/>
      <c r="Y35" s="200"/>
      <c r="Z35" s="200"/>
    </row>
    <row r="36" spans="1:26" ht="13.5" customHeight="1">
      <c r="A36" s="8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row>
    <row r="37" spans="1:26" ht="13.5" customHeight="1">
      <c r="A37" s="203">
        <v>10</v>
      </c>
      <c r="B37" s="201" t="s">
        <v>189</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ht="13.5" customHeight="1">
      <c r="A38" s="203"/>
      <c r="B38" s="203" t="s">
        <v>170</v>
      </c>
      <c r="C38" s="200" t="s">
        <v>190</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3.5" customHeight="1">
      <c r="A39" s="203"/>
      <c r="B39" s="200"/>
      <c r="C39" s="210" t="s">
        <v>191</v>
      </c>
      <c r="D39" s="211"/>
      <c r="E39" s="211"/>
      <c r="F39" s="211"/>
      <c r="G39" s="211"/>
      <c r="H39" s="211"/>
      <c r="I39" s="211"/>
      <c r="J39" s="211"/>
      <c r="K39" s="200"/>
      <c r="L39" s="200"/>
      <c r="M39" s="200"/>
      <c r="N39" s="200"/>
      <c r="O39" s="200"/>
      <c r="P39" s="200"/>
      <c r="Q39" s="200"/>
      <c r="R39" s="200"/>
      <c r="S39" s="200"/>
      <c r="T39" s="200"/>
      <c r="U39" s="200"/>
      <c r="V39" s="200"/>
      <c r="W39" s="200"/>
      <c r="X39" s="200"/>
      <c r="Y39" s="200"/>
      <c r="Z39" s="200"/>
    </row>
    <row r="40" spans="1:26" ht="13.5" customHeight="1">
      <c r="A40" s="203"/>
      <c r="B40" s="200"/>
      <c r="C40" s="84"/>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6" ht="13.5" customHeight="1">
      <c r="A41" s="203"/>
      <c r="B41" s="203" t="s">
        <v>192</v>
      </c>
      <c r="C41" s="200" t="s">
        <v>193</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row r="42" spans="1:26" ht="13.5" customHeight="1">
      <c r="A42" s="203"/>
      <c r="B42" s="203" t="s">
        <v>170</v>
      </c>
      <c r="C42" s="200" t="s">
        <v>194</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row>
    <row r="43" spans="1:26" ht="13.5" customHeight="1">
      <c r="A43" s="203"/>
      <c r="B43" s="203"/>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spans="1:26" ht="13.5" customHeight="1">
      <c r="A44" s="203"/>
      <c r="B44" s="203" t="s">
        <v>195</v>
      </c>
      <c r="C44" s="200" t="s">
        <v>196</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spans="1:26" ht="13.5" customHeight="1">
      <c r="A45" s="203"/>
      <c r="B45" s="203" t="s">
        <v>170</v>
      </c>
      <c r="C45" s="200" t="s">
        <v>194</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spans="1:26" ht="13.5" customHeight="1">
      <c r="A46" s="203"/>
      <c r="B46" s="203"/>
      <c r="C46" s="200" t="s">
        <v>197</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row r="47" spans="1:26" ht="13.5" customHeight="1">
      <c r="A47" s="203"/>
      <c r="B47" s="203"/>
      <c r="C47" s="200" t="s">
        <v>198</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1:26" ht="13.5" customHeight="1">
      <c r="A48" s="203"/>
      <c r="B48" s="203"/>
      <c r="C48" s="200" t="s">
        <v>199</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6" ht="13.5" customHeight="1">
      <c r="A49" s="203"/>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spans="1:26" ht="13.5" customHeight="1">
      <c r="A50" s="203">
        <v>11</v>
      </c>
      <c r="B50" s="201" t="s">
        <v>200</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spans="1:26" ht="13.5" customHeight="1">
      <c r="A51" s="203"/>
      <c r="B51" s="203" t="s">
        <v>170</v>
      </c>
      <c r="C51" s="200" t="s">
        <v>201</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spans="1:26" ht="13.5" customHeight="1">
      <c r="A52" s="203"/>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spans="1:26" ht="13.5" customHeight="1">
      <c r="A53" s="203">
        <v>12</v>
      </c>
      <c r="B53" s="201" t="s">
        <v>202</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6" ht="13.5" customHeight="1">
      <c r="A54" s="203"/>
      <c r="B54" s="203" t="s">
        <v>170</v>
      </c>
      <c r="C54" s="200" t="s">
        <v>203</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spans="1:26" ht="13.5" customHeight="1">
      <c r="A55" s="203"/>
      <c r="B55" s="200"/>
      <c r="C55" s="200"/>
      <c r="D55" s="200"/>
      <c r="E55" s="200"/>
      <c r="F55" s="200"/>
      <c r="G55" s="200" t="s">
        <v>204</v>
      </c>
      <c r="H55" s="200"/>
      <c r="I55" s="200"/>
      <c r="J55" s="200"/>
      <c r="K55" s="200"/>
      <c r="L55" s="200"/>
      <c r="M55" s="200"/>
      <c r="N55" s="200"/>
      <c r="O55" s="200"/>
      <c r="P55" s="200"/>
      <c r="Q55" s="200"/>
      <c r="R55" s="200"/>
      <c r="S55" s="200"/>
      <c r="T55" s="200"/>
      <c r="U55" s="200"/>
      <c r="V55" s="200"/>
      <c r="W55" s="200"/>
      <c r="X55" s="200"/>
      <c r="Y55" s="200"/>
      <c r="Z55" s="200"/>
    </row>
    <row r="56" spans="1:26" ht="13.5" customHeight="1">
      <c r="A56" s="212"/>
      <c r="B56" s="203" t="s">
        <v>170</v>
      </c>
      <c r="C56" s="201" t="s">
        <v>205</v>
      </c>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spans="1:26" ht="13.5" customHeight="1">
      <c r="A57" s="200"/>
      <c r="B57" s="200"/>
      <c r="C57" s="213" t="s">
        <v>206</v>
      </c>
      <c r="D57" s="200"/>
      <c r="E57" s="200"/>
      <c r="F57" s="200"/>
      <c r="G57" s="200"/>
      <c r="H57" s="200"/>
      <c r="I57" s="200"/>
      <c r="J57" s="200"/>
      <c r="K57" s="200"/>
      <c r="L57" s="200"/>
      <c r="M57" s="200"/>
      <c r="N57" s="200"/>
      <c r="O57" s="200"/>
      <c r="P57" s="200"/>
      <c r="Q57" s="200"/>
      <c r="R57" s="200"/>
      <c r="S57" s="200"/>
      <c r="T57" s="200"/>
      <c r="U57" s="200"/>
      <c r="V57" s="200"/>
      <c r="W57" s="200"/>
      <c r="X57" s="200"/>
      <c r="Y57" s="200"/>
      <c r="Z57" s="200"/>
    </row>
    <row r="58" spans="1:26" ht="13.5" customHeight="1">
      <c r="A58" s="200"/>
      <c r="B58" s="200"/>
      <c r="C58" s="200"/>
      <c r="D58" s="200"/>
      <c r="E58" s="200"/>
      <c r="F58" s="200" t="s">
        <v>207</v>
      </c>
      <c r="G58" s="200"/>
      <c r="H58" s="200"/>
      <c r="I58" s="200"/>
      <c r="J58" s="200"/>
      <c r="K58" s="200"/>
      <c r="L58" s="200"/>
      <c r="M58" s="200"/>
      <c r="N58" s="200"/>
      <c r="O58" s="200"/>
      <c r="P58" s="200"/>
      <c r="Q58" s="200"/>
      <c r="R58" s="200"/>
      <c r="S58" s="200"/>
      <c r="T58" s="200"/>
      <c r="U58" s="200"/>
      <c r="V58" s="200"/>
      <c r="W58" s="200"/>
      <c r="X58" s="200"/>
      <c r="Y58" s="200"/>
      <c r="Z58" s="200"/>
    </row>
    <row r="59" spans="1:26" ht="13.5" customHeight="1">
      <c r="A59" s="200"/>
      <c r="B59" s="200"/>
      <c r="C59" s="200" t="s">
        <v>208</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row>
    <row r="60" spans="1:26" ht="13.5" customHeight="1">
      <c r="A60" s="200"/>
      <c r="B60" s="200"/>
      <c r="C60" s="200" t="s">
        <v>209</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row>
    <row r="61" spans="1:26" ht="13.5" customHeight="1">
      <c r="A61" s="200"/>
      <c r="B61" s="200"/>
      <c r="C61" s="200" t="s">
        <v>210</v>
      </c>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spans="1:26" ht="13.5" customHeight="1">
      <c r="A62" s="200"/>
      <c r="B62" s="200"/>
      <c r="C62" s="200" t="s">
        <v>211</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spans="1:26" ht="13.5"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row>
    <row r="64" spans="1:26" ht="13.5" customHeight="1">
      <c r="A64" s="200"/>
      <c r="B64" s="203" t="s">
        <v>170</v>
      </c>
      <c r="C64" s="201" t="s">
        <v>212</v>
      </c>
      <c r="D64" s="200"/>
      <c r="E64" s="200"/>
      <c r="F64" s="200"/>
      <c r="G64" s="200"/>
      <c r="H64" s="200"/>
      <c r="I64" s="200"/>
      <c r="J64" s="200"/>
      <c r="K64" s="200"/>
      <c r="L64" s="200"/>
      <c r="M64" s="200"/>
      <c r="N64" s="200"/>
      <c r="O64" s="200"/>
      <c r="P64" s="200"/>
      <c r="Q64" s="200"/>
      <c r="R64" s="200"/>
      <c r="S64" s="200"/>
      <c r="T64" s="200"/>
      <c r="U64" s="200"/>
      <c r="V64" s="200"/>
      <c r="W64" s="200"/>
      <c r="X64" s="200"/>
      <c r="Y64" s="200"/>
      <c r="Z64" s="200"/>
    </row>
    <row r="65" spans="1:26" ht="13.5" customHeight="1">
      <c r="A65" s="200"/>
      <c r="B65" s="200"/>
      <c r="C65" s="200" t="s">
        <v>213</v>
      </c>
      <c r="D65" s="200"/>
      <c r="E65" s="200"/>
      <c r="F65" s="200"/>
      <c r="G65" s="200"/>
      <c r="H65" s="200"/>
      <c r="I65" s="200"/>
      <c r="J65" s="200"/>
      <c r="K65" s="200"/>
      <c r="L65" s="200"/>
      <c r="M65" s="200"/>
      <c r="N65" s="200"/>
      <c r="O65" s="200"/>
      <c r="P65" s="200"/>
      <c r="Q65" s="200"/>
      <c r="R65" s="200"/>
      <c r="S65" s="200"/>
      <c r="T65" s="200"/>
      <c r="U65" s="200"/>
      <c r="V65" s="200"/>
      <c r="W65" s="200"/>
      <c r="X65" s="200"/>
      <c r="Y65" s="200"/>
      <c r="Z65" s="200"/>
    </row>
    <row r="66" spans="1:26" ht="13.5" customHeight="1">
      <c r="A66" s="200"/>
      <c r="B66" s="200"/>
      <c r="C66" s="200" t="s">
        <v>214</v>
      </c>
      <c r="D66" s="200"/>
      <c r="E66" s="84"/>
      <c r="F66" s="200"/>
      <c r="G66" s="200"/>
      <c r="H66" s="200"/>
      <c r="I66" s="200"/>
      <c r="J66" s="200"/>
      <c r="K66" s="200"/>
      <c r="L66" s="200"/>
      <c r="M66" s="200"/>
      <c r="N66" s="200"/>
      <c r="O66" s="200"/>
      <c r="P66" s="200"/>
      <c r="Q66" s="200"/>
      <c r="R66" s="200"/>
      <c r="S66" s="200"/>
      <c r="T66" s="200"/>
      <c r="U66" s="200"/>
      <c r="V66" s="200"/>
      <c r="W66" s="200"/>
      <c r="X66" s="200"/>
      <c r="Y66" s="200"/>
      <c r="Z66" s="200"/>
    </row>
    <row r="67" spans="1:26" ht="13.5" customHeight="1">
      <c r="A67" s="200"/>
      <c r="B67" s="200"/>
      <c r="C67" s="200" t="s">
        <v>215</v>
      </c>
      <c r="D67" s="200"/>
      <c r="E67" s="84"/>
      <c r="F67" s="200"/>
      <c r="G67" s="200"/>
      <c r="H67" s="200"/>
      <c r="I67" s="200"/>
      <c r="J67" s="200"/>
      <c r="K67" s="200"/>
      <c r="L67" s="200"/>
      <c r="M67" s="200"/>
      <c r="N67" s="200"/>
      <c r="O67" s="200"/>
      <c r="P67" s="200"/>
      <c r="Q67" s="200"/>
      <c r="R67" s="200"/>
      <c r="S67" s="200"/>
      <c r="T67" s="200"/>
      <c r="U67" s="200"/>
      <c r="V67" s="200"/>
      <c r="W67" s="200"/>
      <c r="X67" s="200"/>
      <c r="Y67" s="200"/>
      <c r="Z67" s="200"/>
    </row>
    <row r="68" spans="1:26" ht="13.5" customHeight="1">
      <c r="A68" s="200"/>
      <c r="B68" s="200"/>
      <c r="C68" s="84" t="s">
        <v>216</v>
      </c>
      <c r="D68" s="84"/>
      <c r="E68" s="84"/>
      <c r="F68" s="84"/>
      <c r="G68" s="84"/>
      <c r="H68" s="84"/>
      <c r="I68" s="84"/>
      <c r="J68" s="84"/>
      <c r="K68" s="200"/>
      <c r="L68" s="200"/>
      <c r="M68" s="200"/>
      <c r="N68" s="200"/>
      <c r="O68" s="200"/>
      <c r="P68" s="200"/>
      <c r="Q68" s="200"/>
      <c r="R68" s="200"/>
      <c r="S68" s="200"/>
      <c r="T68" s="200"/>
      <c r="U68" s="200"/>
      <c r="V68" s="200"/>
      <c r="W68" s="200"/>
      <c r="X68" s="200"/>
      <c r="Y68" s="200"/>
      <c r="Z68" s="200"/>
    </row>
    <row r="69" spans="1:26" ht="13.5" customHeigh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spans="1:26" ht="13.5" customHeight="1">
      <c r="A70" s="203">
        <v>13</v>
      </c>
      <c r="B70" s="201" t="s">
        <v>217</v>
      </c>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spans="1:26" ht="13.5" customHeight="1">
      <c r="A71" s="200"/>
      <c r="B71" s="203" t="s">
        <v>170</v>
      </c>
      <c r="C71" s="200" t="s">
        <v>218</v>
      </c>
      <c r="D71" s="200"/>
      <c r="E71" s="200"/>
      <c r="F71" s="200"/>
      <c r="G71" s="200"/>
      <c r="H71" s="200"/>
      <c r="I71" s="200"/>
      <c r="J71" s="200"/>
      <c r="K71" s="200"/>
      <c r="L71" s="200"/>
      <c r="M71" s="200"/>
      <c r="N71" s="200"/>
      <c r="O71" s="200"/>
      <c r="P71" s="200"/>
      <c r="Q71" s="200"/>
      <c r="R71" s="200"/>
      <c r="S71" s="200"/>
      <c r="T71" s="200"/>
      <c r="U71" s="200"/>
      <c r="V71" s="200"/>
      <c r="W71" s="200"/>
      <c r="X71" s="200"/>
      <c r="Y71" s="200"/>
      <c r="Z71" s="200"/>
    </row>
    <row r="72" spans="1:26" ht="13.5" customHeight="1">
      <c r="A72" s="200"/>
      <c r="B72" s="203" t="s">
        <v>170</v>
      </c>
      <c r="C72" s="200" t="s">
        <v>219</v>
      </c>
      <c r="D72" s="200"/>
      <c r="E72" s="200"/>
      <c r="F72" s="200"/>
      <c r="G72" s="200"/>
      <c r="H72" s="200"/>
      <c r="I72" s="200"/>
      <c r="J72" s="200"/>
      <c r="K72" s="200"/>
      <c r="L72" s="200"/>
      <c r="M72" s="200"/>
      <c r="N72" s="200"/>
      <c r="O72" s="200"/>
      <c r="P72" s="200"/>
      <c r="Q72" s="200"/>
      <c r="R72" s="200"/>
      <c r="S72" s="200"/>
      <c r="T72" s="200"/>
      <c r="U72" s="200"/>
      <c r="V72" s="200"/>
      <c r="W72" s="200"/>
      <c r="X72" s="200"/>
      <c r="Y72" s="200"/>
      <c r="Z72" s="200"/>
    </row>
    <row r="73" spans="1:26" ht="13.5" customHeight="1">
      <c r="A73" s="200"/>
      <c r="B73" s="203" t="s">
        <v>170</v>
      </c>
      <c r="C73" s="200" t="s">
        <v>220</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row>
    <row r="74" spans="1:26" ht="13.5" customHeight="1">
      <c r="A74" s="200"/>
      <c r="B74" s="203"/>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row>
    <row r="75" spans="1:26" ht="13.5" customHeight="1">
      <c r="A75" s="203">
        <v>14</v>
      </c>
      <c r="B75" s="201" t="s">
        <v>221</v>
      </c>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spans="1:26" ht="13.5" customHeight="1">
      <c r="A76" s="200"/>
      <c r="B76" s="203"/>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spans="1:26" ht="13.5" customHeight="1">
      <c r="A77" s="203">
        <v>15</v>
      </c>
      <c r="B77" s="201" t="s">
        <v>222</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row>
    <row r="78" spans="1:26" ht="13.5" customHeight="1">
      <c r="A78" s="200"/>
      <c r="B78" s="203"/>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row>
    <row r="79" spans="1:26" ht="13.5" customHeight="1">
      <c r="A79" s="203">
        <v>16</v>
      </c>
      <c r="B79" s="201" t="s">
        <v>223</v>
      </c>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row>
    <row r="80" spans="1:26" ht="13.5" customHeight="1">
      <c r="A80" s="203"/>
      <c r="B80" s="201"/>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1:26" ht="13.5" customHeight="1">
      <c r="A81" s="203" t="s">
        <v>83</v>
      </c>
      <c r="B81" s="201" t="s">
        <v>224</v>
      </c>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2" spans="1:26" ht="13.5" customHeight="1">
      <c r="A82" s="203"/>
      <c r="B82" s="201"/>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row>
    <row r="83" spans="1:26" ht="13.5" customHeight="1">
      <c r="A83" s="203">
        <v>17</v>
      </c>
      <c r="B83" s="201" t="s">
        <v>225</v>
      </c>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row>
    <row r="84" spans="1:26" ht="13.5" customHeight="1">
      <c r="A84" s="200"/>
      <c r="B84" s="203"/>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row>
    <row r="85" spans="1:26" ht="13.5" customHeight="1">
      <c r="A85" s="203">
        <v>18</v>
      </c>
      <c r="B85" s="201" t="s">
        <v>226</v>
      </c>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row>
    <row r="86" spans="1:26" ht="13.5" customHeight="1">
      <c r="A86" s="200"/>
      <c r="B86" s="203"/>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row>
    <row r="87" spans="1:26" ht="13.5" customHeight="1">
      <c r="A87" s="203">
        <v>19</v>
      </c>
      <c r="B87" s="201" t="s">
        <v>88</v>
      </c>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row>
    <row r="88" spans="1:26" ht="13.5" customHeight="1">
      <c r="A88" s="200"/>
      <c r="B88" s="203" t="s">
        <v>170</v>
      </c>
      <c r="C88" s="200" t="s">
        <v>227</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row>
    <row r="89" spans="1:26" ht="13.5" customHeight="1">
      <c r="A89" s="200"/>
      <c r="B89" s="203"/>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row>
    <row r="90" spans="1:26" ht="13.5" customHeight="1">
      <c r="A90" s="203">
        <v>20</v>
      </c>
      <c r="B90" s="201" t="s">
        <v>228</v>
      </c>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row>
    <row r="91" spans="1:26" ht="13.5" customHeight="1">
      <c r="A91" s="203"/>
      <c r="B91" s="201"/>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row>
    <row r="92" spans="1:26" ht="13.5" customHeight="1">
      <c r="A92" s="203">
        <v>21</v>
      </c>
      <c r="B92" s="201" t="s">
        <v>229</v>
      </c>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row>
    <row r="93" spans="1:26" ht="13.5" customHeight="1">
      <c r="A93" s="200"/>
      <c r="B93" s="203"/>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row>
    <row r="94" spans="1:26" ht="13.5" customHeight="1">
      <c r="A94" s="203">
        <v>22</v>
      </c>
      <c r="B94" s="201" t="s">
        <v>230</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row>
    <row r="95" spans="1:26" ht="13.5" customHeight="1">
      <c r="A95" s="200"/>
      <c r="B95" s="203"/>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row>
    <row r="96" spans="1:26" ht="13.5" customHeight="1">
      <c r="A96" s="203">
        <v>23</v>
      </c>
      <c r="B96" s="201" t="s">
        <v>231</v>
      </c>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row>
    <row r="97" spans="1:26" ht="13.5" customHeight="1">
      <c r="A97" s="200"/>
      <c r="B97" s="203"/>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row>
    <row r="98" spans="1:26" ht="13.5" customHeight="1">
      <c r="A98" s="203" t="s">
        <v>232</v>
      </c>
      <c r="B98" s="84" t="s">
        <v>233</v>
      </c>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row>
    <row r="99" spans="1:26" ht="13.5" customHeight="1">
      <c r="A99" s="203"/>
      <c r="B99" s="203" t="s">
        <v>170</v>
      </c>
      <c r="C99" s="200" t="s">
        <v>234</v>
      </c>
      <c r="D99" s="200"/>
      <c r="E99" s="200"/>
      <c r="F99" s="200"/>
      <c r="G99" s="200"/>
      <c r="H99" s="200"/>
      <c r="I99" s="200"/>
      <c r="J99" s="200"/>
      <c r="K99" s="200"/>
      <c r="L99" s="200"/>
      <c r="M99" s="200"/>
      <c r="N99" s="200"/>
      <c r="O99" s="200"/>
      <c r="P99" s="200"/>
      <c r="Q99" s="200"/>
      <c r="R99" s="200"/>
      <c r="S99" s="200"/>
      <c r="T99" s="200"/>
      <c r="U99" s="200"/>
      <c r="V99" s="200"/>
      <c r="W99" s="200"/>
      <c r="X99" s="200"/>
      <c r="Y99" s="200"/>
      <c r="Z99" s="200"/>
    </row>
    <row r="100" spans="1:26" ht="13.5" customHeight="1">
      <c r="A100" s="200"/>
      <c r="B100" s="203" t="s">
        <v>170</v>
      </c>
      <c r="C100" s="200" t="s">
        <v>235</v>
      </c>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row r="101" spans="1:26" ht="13.5" customHeight="1">
      <c r="A101" s="200"/>
      <c r="B101" s="203"/>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row>
    <row r="102" spans="1:26" ht="13.5" customHeight="1">
      <c r="A102" s="203">
        <v>27</v>
      </c>
      <c r="B102" s="201" t="s">
        <v>236</v>
      </c>
      <c r="C102" s="200"/>
      <c r="D102" s="200" t="s">
        <v>237</v>
      </c>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row>
    <row r="103" spans="1:26" ht="13.5" customHeight="1">
      <c r="A103" s="200"/>
      <c r="B103" s="203"/>
      <c r="C103" s="200"/>
      <c r="D103" s="200" t="s">
        <v>238</v>
      </c>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row>
    <row r="104" spans="1:26" ht="13.5" customHeight="1">
      <c r="A104" s="200"/>
      <c r="B104" s="203"/>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spans="1:26" ht="13.5" customHeight="1">
      <c r="A105" s="214" t="s">
        <v>239</v>
      </c>
      <c r="B105" s="215"/>
      <c r="C105" s="215"/>
      <c r="D105" s="215"/>
      <c r="E105" s="215"/>
      <c r="F105" s="215"/>
      <c r="G105" s="215"/>
      <c r="H105" s="215"/>
      <c r="I105" s="215"/>
      <c r="J105" s="215"/>
      <c r="K105" s="215"/>
      <c r="L105" s="215"/>
      <c r="M105" s="215"/>
      <c r="N105" s="215"/>
      <c r="O105" s="215"/>
      <c r="P105" s="216"/>
      <c r="Q105" s="200"/>
      <c r="R105" s="200"/>
      <c r="S105" s="200"/>
      <c r="T105" s="200"/>
      <c r="U105" s="200"/>
      <c r="V105" s="200"/>
      <c r="W105" s="200"/>
      <c r="X105" s="200"/>
      <c r="Y105" s="200"/>
      <c r="Z105" s="200"/>
    </row>
    <row r="106" spans="1:26" ht="13.5" customHeight="1">
      <c r="A106" s="217" t="s">
        <v>240</v>
      </c>
      <c r="B106" s="200"/>
      <c r="C106" s="200"/>
      <c r="D106" s="200"/>
      <c r="E106" s="200"/>
      <c r="F106" s="200"/>
      <c r="G106" s="200"/>
      <c r="H106" s="200"/>
      <c r="I106" s="200"/>
      <c r="J106" s="200"/>
      <c r="K106" s="200"/>
      <c r="L106" s="200"/>
      <c r="M106" s="200"/>
      <c r="N106" s="200"/>
      <c r="O106" s="200"/>
      <c r="P106" s="218"/>
      <c r="Q106" s="200"/>
      <c r="R106" s="200"/>
      <c r="S106" s="200"/>
      <c r="T106" s="200"/>
      <c r="U106" s="200"/>
      <c r="V106" s="200"/>
      <c r="W106" s="200"/>
      <c r="X106" s="200"/>
      <c r="Y106" s="200"/>
      <c r="Z106" s="200"/>
    </row>
    <row r="107" spans="1:26" ht="13.5" customHeight="1">
      <c r="A107" s="219"/>
      <c r="B107" s="200"/>
      <c r="C107" s="200"/>
      <c r="D107" s="200"/>
      <c r="E107" s="200"/>
      <c r="F107" s="200"/>
      <c r="G107" s="200"/>
      <c r="H107" s="200"/>
      <c r="I107" s="200"/>
      <c r="J107" s="200"/>
      <c r="K107" s="200"/>
      <c r="L107" s="200"/>
      <c r="M107" s="200"/>
      <c r="N107" s="200"/>
      <c r="O107" s="200"/>
      <c r="P107" s="218"/>
      <c r="Q107" s="200"/>
      <c r="R107" s="200"/>
      <c r="S107" s="200"/>
      <c r="T107" s="200"/>
      <c r="U107" s="200"/>
      <c r="V107" s="200"/>
      <c r="W107" s="200"/>
      <c r="X107" s="200"/>
      <c r="Y107" s="200"/>
      <c r="Z107" s="200"/>
    </row>
    <row r="108" spans="1:26" ht="13.5" customHeight="1">
      <c r="A108" s="220" t="s">
        <v>241</v>
      </c>
      <c r="B108" s="211"/>
      <c r="C108" s="211"/>
      <c r="D108" s="211"/>
      <c r="E108" s="211"/>
      <c r="F108" s="211"/>
      <c r="G108" s="211"/>
      <c r="H108" s="211"/>
      <c r="I108" s="211"/>
      <c r="J108" s="211"/>
      <c r="K108" s="211"/>
      <c r="L108" s="211"/>
      <c r="M108" s="211"/>
      <c r="N108" s="211"/>
      <c r="O108" s="211"/>
      <c r="P108" s="221"/>
      <c r="Q108" s="200"/>
      <c r="R108" s="200"/>
      <c r="S108" s="200"/>
      <c r="T108" s="200"/>
      <c r="U108" s="200"/>
      <c r="V108" s="200"/>
      <c r="W108" s="200"/>
      <c r="X108" s="200"/>
      <c r="Y108" s="200"/>
      <c r="Z108" s="200"/>
    </row>
    <row r="109" spans="1:26" ht="13.5" customHeight="1">
      <c r="A109" s="220" t="s">
        <v>242</v>
      </c>
      <c r="B109" s="211"/>
      <c r="C109" s="211"/>
      <c r="D109" s="211"/>
      <c r="E109" s="211"/>
      <c r="F109" s="211"/>
      <c r="G109" s="211"/>
      <c r="H109" s="211"/>
      <c r="I109" s="211"/>
      <c r="J109" s="211"/>
      <c r="K109" s="211"/>
      <c r="L109" s="211"/>
      <c r="M109" s="211"/>
      <c r="N109" s="211"/>
      <c r="O109" s="211"/>
      <c r="P109" s="221"/>
      <c r="Q109" s="200"/>
      <c r="R109" s="200"/>
      <c r="S109" s="200"/>
      <c r="T109" s="200"/>
      <c r="U109" s="200"/>
      <c r="V109" s="200"/>
      <c r="W109" s="200"/>
      <c r="X109" s="200"/>
      <c r="Y109" s="200"/>
      <c r="Z109" s="200"/>
    </row>
    <row r="110" spans="1:26" ht="13.5" customHeight="1">
      <c r="A110" s="220" t="s">
        <v>243</v>
      </c>
      <c r="B110" s="211"/>
      <c r="C110" s="211"/>
      <c r="D110" s="211"/>
      <c r="E110" s="211"/>
      <c r="F110" s="211"/>
      <c r="G110" s="211"/>
      <c r="H110" s="211"/>
      <c r="I110" s="211"/>
      <c r="J110" s="211"/>
      <c r="K110" s="211"/>
      <c r="L110" s="211"/>
      <c r="M110" s="211"/>
      <c r="N110" s="211"/>
      <c r="O110" s="211"/>
      <c r="P110" s="221"/>
      <c r="Q110" s="200"/>
      <c r="R110" s="200"/>
      <c r="S110" s="200"/>
      <c r="T110" s="200"/>
      <c r="U110" s="200"/>
      <c r="V110" s="200"/>
      <c r="W110" s="200"/>
      <c r="X110" s="200"/>
      <c r="Y110" s="200"/>
      <c r="Z110" s="200"/>
    </row>
    <row r="111" spans="1:26" ht="13.5" customHeight="1">
      <c r="A111" s="222"/>
      <c r="B111" s="211"/>
      <c r="C111" s="211"/>
      <c r="D111" s="211"/>
      <c r="E111" s="211"/>
      <c r="F111" s="211"/>
      <c r="G111" s="211"/>
      <c r="H111" s="211"/>
      <c r="I111" s="211"/>
      <c r="J111" s="211"/>
      <c r="K111" s="211"/>
      <c r="L111" s="211"/>
      <c r="M111" s="211"/>
      <c r="N111" s="211"/>
      <c r="O111" s="211"/>
      <c r="P111" s="221"/>
      <c r="Q111" s="200"/>
      <c r="R111" s="200"/>
      <c r="S111" s="200"/>
      <c r="T111" s="200"/>
      <c r="U111" s="200"/>
      <c r="V111" s="200"/>
      <c r="W111" s="200"/>
      <c r="X111" s="200"/>
      <c r="Y111" s="200"/>
      <c r="Z111" s="200"/>
    </row>
    <row r="112" spans="1:26" ht="13.5" customHeight="1">
      <c r="A112" s="223" t="s">
        <v>244</v>
      </c>
      <c r="B112" s="211" t="s">
        <v>245</v>
      </c>
      <c r="C112" s="211"/>
      <c r="D112" s="211"/>
      <c r="E112" s="211"/>
      <c r="F112" s="211"/>
      <c r="G112" s="211"/>
      <c r="H112" s="211"/>
      <c r="I112" s="211"/>
      <c r="J112" s="211"/>
      <c r="K112" s="211"/>
      <c r="L112" s="211"/>
      <c r="M112" s="211"/>
      <c r="N112" s="211"/>
      <c r="O112" s="211"/>
      <c r="P112" s="221"/>
      <c r="Q112" s="200"/>
      <c r="R112" s="200"/>
      <c r="S112" s="200"/>
      <c r="T112" s="200"/>
      <c r="U112" s="200"/>
      <c r="V112" s="200"/>
      <c r="W112" s="200"/>
      <c r="X112" s="200"/>
      <c r="Y112" s="200"/>
      <c r="Z112" s="200"/>
    </row>
    <row r="113" spans="1:26" ht="13.5" customHeight="1">
      <c r="A113" s="223" t="s">
        <v>246</v>
      </c>
      <c r="B113" s="211" t="s">
        <v>247</v>
      </c>
      <c r="C113" s="211"/>
      <c r="D113" s="211"/>
      <c r="E113" s="211"/>
      <c r="F113" s="211"/>
      <c r="G113" s="211"/>
      <c r="H113" s="211"/>
      <c r="I113" s="211"/>
      <c r="J113" s="211"/>
      <c r="K113" s="211"/>
      <c r="L113" s="211"/>
      <c r="M113" s="211"/>
      <c r="N113" s="211"/>
      <c r="O113" s="211"/>
      <c r="P113" s="221"/>
      <c r="Q113" s="200"/>
      <c r="R113" s="200"/>
      <c r="S113" s="200"/>
      <c r="T113" s="200"/>
      <c r="U113" s="200"/>
      <c r="V113" s="200"/>
      <c r="W113" s="200"/>
      <c r="X113" s="200"/>
      <c r="Y113" s="200"/>
      <c r="Z113" s="200"/>
    </row>
    <row r="114" spans="1:26" ht="13.5" customHeight="1">
      <c r="A114" s="223" t="s">
        <v>248</v>
      </c>
      <c r="B114" s="211" t="s">
        <v>249</v>
      </c>
      <c r="C114" s="211"/>
      <c r="D114" s="211"/>
      <c r="E114" s="211"/>
      <c r="F114" s="211"/>
      <c r="G114" s="211"/>
      <c r="H114" s="211"/>
      <c r="I114" s="211"/>
      <c r="J114" s="211"/>
      <c r="K114" s="211"/>
      <c r="L114" s="211"/>
      <c r="M114" s="211"/>
      <c r="N114" s="211"/>
      <c r="O114" s="211"/>
      <c r="P114" s="221"/>
      <c r="Q114" s="200"/>
      <c r="R114" s="200"/>
      <c r="S114" s="200"/>
      <c r="T114" s="200"/>
      <c r="U114" s="200"/>
      <c r="V114" s="200"/>
      <c r="W114" s="200"/>
      <c r="X114" s="200"/>
      <c r="Y114" s="200"/>
      <c r="Z114" s="200"/>
    </row>
    <row r="115" spans="1:26" ht="13.5" customHeight="1">
      <c r="A115" s="223"/>
      <c r="B115" s="211" t="s">
        <v>250</v>
      </c>
      <c r="C115" s="211"/>
      <c r="D115" s="211"/>
      <c r="E115" s="211"/>
      <c r="F115" s="211"/>
      <c r="G115" s="211"/>
      <c r="H115" s="211"/>
      <c r="I115" s="211"/>
      <c r="J115" s="211"/>
      <c r="K115" s="211"/>
      <c r="L115" s="211"/>
      <c r="M115" s="211"/>
      <c r="N115" s="211"/>
      <c r="O115" s="211"/>
      <c r="P115" s="221"/>
      <c r="Q115" s="200"/>
      <c r="R115" s="200"/>
      <c r="S115" s="200"/>
      <c r="T115" s="200"/>
      <c r="U115" s="200"/>
      <c r="V115" s="200"/>
      <c r="W115" s="200"/>
      <c r="X115" s="200"/>
      <c r="Y115" s="200"/>
      <c r="Z115" s="200"/>
    </row>
    <row r="116" spans="1:26" ht="13.5" customHeight="1">
      <c r="A116" s="223" t="s">
        <v>251</v>
      </c>
      <c r="B116" s="211" t="s">
        <v>252</v>
      </c>
      <c r="C116" s="211"/>
      <c r="D116" s="211"/>
      <c r="E116" s="211"/>
      <c r="F116" s="211"/>
      <c r="G116" s="211"/>
      <c r="H116" s="211"/>
      <c r="I116" s="211"/>
      <c r="J116" s="211"/>
      <c r="K116" s="211"/>
      <c r="L116" s="211"/>
      <c r="M116" s="211"/>
      <c r="N116" s="211"/>
      <c r="O116" s="211"/>
      <c r="P116" s="221"/>
      <c r="Q116" s="200"/>
      <c r="R116" s="200"/>
      <c r="S116" s="200"/>
      <c r="T116" s="200"/>
      <c r="U116" s="200"/>
      <c r="V116" s="200"/>
      <c r="W116" s="200"/>
      <c r="X116" s="200"/>
      <c r="Y116" s="200"/>
      <c r="Z116" s="200"/>
    </row>
    <row r="117" spans="1:26" ht="13.5" customHeight="1">
      <c r="A117" s="223" t="s">
        <v>253</v>
      </c>
      <c r="B117" s="211" t="s">
        <v>254</v>
      </c>
      <c r="C117" s="211"/>
      <c r="D117" s="211"/>
      <c r="E117" s="211"/>
      <c r="F117" s="211"/>
      <c r="G117" s="211"/>
      <c r="H117" s="211"/>
      <c r="I117" s="211"/>
      <c r="J117" s="211"/>
      <c r="K117" s="211"/>
      <c r="L117" s="211"/>
      <c r="M117" s="211"/>
      <c r="N117" s="211"/>
      <c r="O117" s="211"/>
      <c r="P117" s="221"/>
      <c r="Q117" s="200"/>
      <c r="R117" s="200"/>
      <c r="S117" s="200"/>
      <c r="T117" s="200"/>
      <c r="U117" s="200"/>
      <c r="V117" s="200"/>
      <c r="W117" s="200"/>
      <c r="X117" s="200"/>
      <c r="Y117" s="200"/>
      <c r="Z117" s="200"/>
    </row>
    <row r="118" spans="1:26" ht="13.5" customHeight="1">
      <c r="A118" s="224" t="s">
        <v>29</v>
      </c>
      <c r="B118" s="211"/>
      <c r="C118" s="211"/>
      <c r="D118" s="211"/>
      <c r="E118" s="211"/>
      <c r="F118" s="211"/>
      <c r="G118" s="211"/>
      <c r="H118" s="211"/>
      <c r="I118" s="211"/>
      <c r="J118" s="211"/>
      <c r="K118" s="211"/>
      <c r="L118" s="211"/>
      <c r="M118" s="211"/>
      <c r="N118" s="211"/>
      <c r="O118" s="211"/>
      <c r="P118" s="221"/>
      <c r="Q118" s="200"/>
      <c r="R118" s="200"/>
      <c r="S118" s="200"/>
      <c r="T118" s="200"/>
      <c r="U118" s="200"/>
      <c r="V118" s="200"/>
      <c r="W118" s="200"/>
      <c r="X118" s="200"/>
      <c r="Y118" s="200"/>
      <c r="Z118" s="200"/>
    </row>
    <row r="119" spans="1:26" ht="13.5" customHeight="1">
      <c r="A119" s="220" t="s">
        <v>255</v>
      </c>
      <c r="B119" s="211"/>
      <c r="C119" s="211"/>
      <c r="D119" s="211"/>
      <c r="E119" s="211"/>
      <c r="F119" s="211"/>
      <c r="G119" s="211"/>
      <c r="H119" s="211"/>
      <c r="I119" s="211"/>
      <c r="J119" s="211"/>
      <c r="K119" s="211"/>
      <c r="L119" s="211"/>
      <c r="M119" s="211"/>
      <c r="N119" s="211"/>
      <c r="O119" s="211"/>
      <c r="P119" s="221"/>
      <c r="Q119" s="200"/>
      <c r="R119" s="200"/>
      <c r="S119" s="200"/>
      <c r="T119" s="200"/>
      <c r="U119" s="200"/>
      <c r="V119" s="200"/>
      <c r="W119" s="200"/>
      <c r="X119" s="200"/>
      <c r="Y119" s="200"/>
      <c r="Z119" s="200"/>
    </row>
    <row r="120" spans="1:26" ht="13.5" customHeight="1">
      <c r="A120" s="220" t="s">
        <v>256</v>
      </c>
      <c r="B120" s="211"/>
      <c r="C120" s="211"/>
      <c r="D120" s="211"/>
      <c r="E120" s="211"/>
      <c r="F120" s="211"/>
      <c r="G120" s="211"/>
      <c r="H120" s="211"/>
      <c r="I120" s="211"/>
      <c r="J120" s="211"/>
      <c r="K120" s="211"/>
      <c r="L120" s="211"/>
      <c r="M120" s="211"/>
      <c r="N120" s="211"/>
      <c r="O120" s="211"/>
      <c r="P120" s="221"/>
      <c r="Q120" s="200"/>
      <c r="R120" s="200"/>
      <c r="S120" s="200"/>
      <c r="T120" s="200"/>
      <c r="U120" s="200"/>
      <c r="V120" s="200"/>
      <c r="W120" s="200"/>
      <c r="X120" s="200"/>
      <c r="Y120" s="200"/>
      <c r="Z120" s="200"/>
    </row>
    <row r="121" spans="1:26" ht="13.5" customHeight="1">
      <c r="A121" s="225" t="s">
        <v>257</v>
      </c>
      <c r="B121" s="211"/>
      <c r="C121" s="211"/>
      <c r="D121" s="211"/>
      <c r="E121" s="211"/>
      <c r="F121" s="211"/>
      <c r="G121" s="211"/>
      <c r="H121" s="211"/>
      <c r="I121" s="211"/>
      <c r="J121" s="211"/>
      <c r="K121" s="211"/>
      <c r="L121" s="211"/>
      <c r="M121" s="211"/>
      <c r="N121" s="211"/>
      <c r="O121" s="211"/>
      <c r="P121" s="221"/>
      <c r="Q121" s="200"/>
      <c r="R121" s="200"/>
      <c r="S121" s="200"/>
      <c r="T121" s="200"/>
      <c r="U121" s="200"/>
      <c r="V121" s="200"/>
      <c r="W121" s="200"/>
      <c r="X121" s="200"/>
      <c r="Y121" s="200"/>
      <c r="Z121" s="200"/>
    </row>
    <row r="122" spans="1:26" ht="13.5" customHeight="1">
      <c r="A122" s="226"/>
      <c r="B122" s="227"/>
      <c r="C122" s="227"/>
      <c r="D122" s="227"/>
      <c r="E122" s="227"/>
      <c r="F122" s="227"/>
      <c r="G122" s="227"/>
      <c r="H122" s="227"/>
      <c r="I122" s="227"/>
      <c r="J122" s="227"/>
      <c r="K122" s="227"/>
      <c r="L122" s="227"/>
      <c r="M122" s="227"/>
      <c r="N122" s="227"/>
      <c r="O122" s="227"/>
      <c r="P122" s="228"/>
      <c r="Q122" s="200"/>
      <c r="R122" s="200"/>
      <c r="S122" s="200"/>
      <c r="T122" s="200"/>
      <c r="U122" s="200"/>
      <c r="V122" s="200"/>
      <c r="W122" s="200"/>
      <c r="X122" s="200"/>
      <c r="Y122" s="200"/>
      <c r="Z122" s="200"/>
    </row>
    <row r="123" spans="1:26" ht="13.5" customHeight="1">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row>
    <row r="124" spans="1:26" ht="13.5" customHeight="1">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1:26" ht="13.5" customHeight="1">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spans="1:26" ht="13.5" customHeight="1">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row>
    <row r="127" spans="1:26" ht="13.5" customHeight="1">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row>
    <row r="128" spans="1:26" ht="13.5" customHeight="1">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row>
    <row r="129" spans="1:26" ht="13.5" customHeight="1">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row>
    <row r="130" spans="1:26" ht="13.5" customHeight="1">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row>
    <row r="131" spans="1:26" ht="13.5" customHeight="1">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row>
    <row r="132" spans="1:26" ht="13.5" customHeight="1">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row>
    <row r="133" spans="1:26" ht="13.5" customHeight="1">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row>
    <row r="134" spans="1:26" ht="13.5" customHeight="1">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row>
    <row r="135" spans="1:26" ht="13.5" customHeight="1">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row>
    <row r="136" spans="1:26" ht="13.5" customHeight="1">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row>
    <row r="137" spans="1:26" ht="13.5" customHeight="1">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row>
    <row r="138" spans="1:26" ht="13.5" customHeight="1">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row>
    <row r="139" spans="1:26" ht="13.5" customHeight="1">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row>
    <row r="140" spans="1:26" ht="13.5" customHeight="1">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row>
    <row r="141" spans="1:26" ht="13.5" customHeight="1">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row>
    <row r="142" spans="1:26" ht="13.5" customHeight="1">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row>
    <row r="143" spans="1:26" ht="13.5" customHeight="1">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row>
    <row r="144" spans="1:26" ht="13.5" customHeight="1">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row>
    <row r="145" spans="1:26" ht="13.5" customHeight="1">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row>
    <row r="146" spans="1:26" ht="13.5" customHeight="1">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row>
    <row r="147" spans="1:26" ht="13.5" customHeight="1">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row>
    <row r="148" spans="1:26" ht="13.5" customHeight="1">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row>
    <row r="149" spans="1:26" ht="13.5" customHeight="1">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row>
    <row r="150" spans="1:26" ht="13.5" customHeight="1">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row>
    <row r="151" spans="1:26" ht="13.5" customHeight="1">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row>
    <row r="152" spans="1:26" ht="13.5" customHeight="1">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row>
    <row r="153" spans="1:26" ht="13.5" customHeight="1">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row>
    <row r="154" spans="1:26" ht="13.5" customHeight="1">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row>
    <row r="155" spans="1:26" ht="13.5" customHeight="1">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row>
    <row r="156" spans="1:26" ht="13.5" customHeight="1">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row>
    <row r="157" spans="1:26" ht="13.5" customHeight="1">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row>
    <row r="158" spans="1:26" ht="13.5" customHeight="1">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row>
    <row r="159" spans="1:26" ht="13.5" customHeight="1">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row>
    <row r="160" spans="1:26" ht="13.5" customHeight="1">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row>
    <row r="161" spans="1:26" ht="13.5" customHeight="1">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row>
    <row r="162" spans="1:26" ht="13.5" customHeight="1">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row>
    <row r="163" spans="1:26" ht="13.5" customHeight="1">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spans="1:26" ht="13.5" customHeight="1">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spans="1:26" ht="13.5" customHeight="1">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spans="1:26" ht="13.5" customHeight="1">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spans="1:26" ht="13.5" customHeight="1">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spans="1:26" ht="13.5" customHeight="1">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spans="1:26" ht="13.5" customHeight="1">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spans="1:26" ht="13.5" customHeight="1">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spans="1:26" ht="13.5" customHeight="1">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row>
    <row r="172" spans="1:26" ht="13.5" customHeight="1">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row>
    <row r="173" spans="1:26" ht="13.5" customHeight="1">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row>
    <row r="174" spans="1:26" ht="13.5" customHeight="1">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row>
    <row r="175" spans="1:26" ht="13.5" customHeight="1">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row>
    <row r="176" spans="1:26" ht="13.5" customHeight="1">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row>
    <row r="177" spans="1:26" ht="13.5" customHeight="1">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row>
    <row r="178" spans="1:26" ht="13.5" customHeight="1">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row>
    <row r="179" spans="1:26" ht="13.5" customHeight="1">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row>
    <row r="180" spans="1:26" ht="13.5" customHeight="1">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row>
    <row r="181" spans="1:26" ht="13.5" customHeight="1">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row>
    <row r="182" spans="1:26" ht="13.5" customHeight="1">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row>
    <row r="183" spans="1:26" ht="13.5" customHeight="1">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row>
    <row r="184" spans="1:26" ht="13.5" customHeight="1">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row>
    <row r="185" spans="1:26" ht="13.5" customHeight="1">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row>
    <row r="186" spans="1:26" ht="13.5" customHeight="1">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row>
    <row r="187" spans="1:26" ht="13.5" customHeight="1">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row>
    <row r="188" spans="1:26" ht="13.5" customHeight="1">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row>
    <row r="189" spans="1:26" ht="13.5" customHeight="1">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row>
    <row r="190" spans="1:26" ht="13.5" customHeight="1">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row>
    <row r="191" spans="1:26" ht="13.5" customHeight="1">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row>
    <row r="192" spans="1:26" ht="13.5" customHeight="1">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row>
    <row r="193" spans="1:26" ht="13.5" customHeight="1">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row>
    <row r="194" spans="1:26" ht="13.5" customHeight="1">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row>
    <row r="195" spans="1:26" ht="13.5" customHeight="1">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row>
    <row r="196" spans="1:26" ht="13.5" customHeight="1">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row>
    <row r="197" spans="1:26" ht="13.5" customHeight="1">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row>
    <row r="198" spans="1:26" ht="13.5" customHeight="1">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row>
    <row r="199" spans="1:26" ht="13.5" customHeight="1">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row>
    <row r="200" spans="1:26" ht="13.5" customHeight="1">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row>
    <row r="201" spans="1:26" ht="13.5" customHeight="1">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row>
    <row r="202" spans="1:26" ht="13.5" customHeight="1">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row>
    <row r="203" spans="1:26" ht="13.5" customHeight="1">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row>
    <row r="204" spans="1:26" ht="13.5" customHeight="1">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row>
    <row r="205" spans="1:26" ht="13.5" customHeight="1">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row>
    <row r="206" spans="1:26" ht="13.5" customHeight="1">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row>
    <row r="207" spans="1:26" ht="13.5" customHeight="1">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row>
    <row r="208" spans="1:26" ht="13.5" customHeight="1">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row>
    <row r="209" spans="1:26" ht="13.5" customHeight="1">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row>
    <row r="210" spans="1:26" ht="13.5" customHeight="1">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row>
    <row r="211" spans="1:26" ht="13.5" customHeight="1">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row>
    <row r="212" spans="1:26" ht="13.5" customHeight="1">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row>
    <row r="213" spans="1:26" ht="13.5" customHeight="1">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row>
    <row r="214" spans="1:26" ht="13.5" customHeight="1">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row>
    <row r="215" spans="1:26" ht="13.5" customHeight="1">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row>
    <row r="216" spans="1:26" ht="13.5" customHeight="1">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row>
    <row r="217" spans="1:26" ht="13.5" customHeight="1">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row>
    <row r="218" spans="1:26" ht="13.5" customHeight="1">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row>
    <row r="219" spans="1:26" ht="13.5" customHeight="1">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row>
    <row r="220" spans="1:26" ht="13.5" customHeight="1">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row>
    <row r="221" spans="1:26" ht="13.5" customHeight="1">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row>
    <row r="222" spans="1:26" ht="13.5" customHeight="1">
      <c r="A222" s="200"/>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row>
    <row r="223" spans="1:26" ht="13.5" customHeight="1">
      <c r="A223" s="200"/>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row>
    <row r="224" spans="1:26" ht="13.5" customHeight="1">
      <c r="A224" s="200"/>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row>
    <row r="225" spans="1:26" ht="13.5" customHeight="1">
      <c r="A225" s="200"/>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row>
    <row r="226" spans="1:26" ht="13.5" customHeight="1">
      <c r="A226" s="200"/>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row>
    <row r="227" spans="1:26" ht="13.5" customHeight="1">
      <c r="A227" s="200"/>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row>
    <row r="228" spans="1:26" ht="13.5" customHeight="1">
      <c r="A228" s="200"/>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row>
    <row r="229" spans="1:26" ht="13.5" customHeight="1">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row>
    <row r="230" spans="1:26" ht="13.5" customHeight="1">
      <c r="A230" s="200"/>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row>
    <row r="231" spans="1:26" ht="13.5" customHeight="1">
      <c r="A231" s="200"/>
      <c r="B231" s="200"/>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row>
    <row r="232" spans="1:26" ht="13.5" customHeight="1">
      <c r="A232" s="200"/>
      <c r="B232" s="200"/>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row>
    <row r="233" spans="1:26" ht="13.5" customHeight="1">
      <c r="A233" s="200"/>
      <c r="B233" s="200"/>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row>
    <row r="234" spans="1:26" ht="13.5" customHeight="1">
      <c r="A234" s="200"/>
      <c r="B234" s="200"/>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row>
    <row r="235" spans="1:26" ht="13.5" customHeight="1">
      <c r="A235" s="200"/>
      <c r="B235" s="200"/>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row>
    <row r="236" spans="1:26" ht="13.5" customHeight="1">
      <c r="A236" s="200"/>
      <c r="B236" s="200"/>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row>
    <row r="237" spans="1:26" ht="13.5" customHeight="1">
      <c r="A237" s="200"/>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row>
    <row r="238" spans="1:26" ht="13.5" customHeight="1">
      <c r="A238" s="200"/>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row>
    <row r="239" spans="1:26" ht="13.5" customHeight="1">
      <c r="A239" s="200"/>
      <c r="B239" s="200"/>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row>
    <row r="240" spans="1:26" ht="13.5" customHeight="1">
      <c r="A240" s="200"/>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row>
    <row r="241" spans="1:26" ht="13.5" customHeight="1">
      <c r="A241" s="200"/>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row>
    <row r="242" spans="1:26" ht="13.5" customHeight="1">
      <c r="A242" s="200"/>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row>
    <row r="243" spans="1:26" ht="13.5" customHeight="1">
      <c r="A243" s="200"/>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row>
    <row r="244" spans="1:26" ht="13.5" customHeight="1">
      <c r="A244" s="200"/>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row>
    <row r="245" spans="1:26" ht="13.5" customHeight="1">
      <c r="A245" s="200"/>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row>
    <row r="246" spans="1:26" ht="13.5" customHeight="1">
      <c r="A246" s="200"/>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row>
    <row r="247" spans="1:26" ht="13.5" customHeight="1">
      <c r="A247" s="200"/>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row>
    <row r="248" spans="1:26" ht="13.5" customHeight="1">
      <c r="A248" s="200"/>
      <c r="B248" s="200"/>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row>
    <row r="249" spans="1:26" ht="13.5" customHeight="1">
      <c r="A249" s="200"/>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row>
    <row r="250" spans="1:26" ht="13.5" customHeight="1">
      <c r="A250" s="200"/>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row>
    <row r="251" spans="1:26" ht="13.5" customHeight="1">
      <c r="A251" s="200"/>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row>
    <row r="252" spans="1:26" ht="13.5" customHeight="1">
      <c r="A252" s="200"/>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row>
    <row r="253" spans="1:26" ht="13.5" customHeight="1">
      <c r="A253" s="200"/>
      <c r="B253" s="200"/>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row>
    <row r="254" spans="1:26" ht="13.5" customHeight="1">
      <c r="A254" s="200"/>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row>
    <row r="255" spans="1:26" ht="13.5" customHeight="1">
      <c r="A255" s="200"/>
      <c r="B255" s="200"/>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row>
    <row r="256" spans="1:26" ht="13.5" customHeight="1">
      <c r="A256" s="200"/>
      <c r="B256" s="200"/>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row>
    <row r="257" spans="1:26" ht="13.5" customHeight="1">
      <c r="A257" s="200"/>
      <c r="B257" s="200"/>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row>
    <row r="258" spans="1:26" ht="13.5" customHeight="1">
      <c r="A258" s="200"/>
      <c r="B258" s="20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row>
    <row r="259" spans="1:26" ht="13.5" customHeight="1">
      <c r="A259" s="200"/>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row>
    <row r="260" spans="1:26" ht="13.5" customHeight="1">
      <c r="A260" s="200"/>
      <c r="B260" s="200"/>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row>
    <row r="261" spans="1:26" ht="13.5" customHeight="1">
      <c r="A261" s="200"/>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row>
    <row r="262" spans="1:26" ht="13.5" customHeight="1">
      <c r="A262" s="200"/>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row>
    <row r="263" spans="1:26" ht="13.5" customHeight="1">
      <c r="A263" s="200"/>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row>
    <row r="264" spans="1:26" ht="13.5" customHeight="1">
      <c r="A264" s="200"/>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row>
    <row r="265" spans="1:26" ht="13.5" customHeight="1">
      <c r="A265" s="200"/>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row>
    <row r="266" spans="1:26" ht="13.5" customHeight="1">
      <c r="A266" s="200"/>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row>
    <row r="267" spans="1:26" ht="13.5" customHeight="1">
      <c r="A267" s="200"/>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row>
    <row r="268" spans="1:26" ht="13.5" customHeight="1">
      <c r="A268" s="200"/>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row>
    <row r="269" spans="1:26" ht="13.5" customHeight="1">
      <c r="A269" s="200"/>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row>
    <row r="270" spans="1:26" ht="13.5" customHeight="1">
      <c r="A270" s="200"/>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row>
    <row r="271" spans="1:26" ht="13.5" customHeight="1">
      <c r="A271" s="200"/>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row>
    <row r="272" spans="1:26" ht="13.5" customHeight="1">
      <c r="A272" s="200"/>
      <c r="B272" s="200"/>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row>
    <row r="273" spans="1:26" ht="13.5" customHeight="1">
      <c r="A273" s="200"/>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row>
    <row r="274" spans="1:26" ht="13.5" customHeight="1">
      <c r="A274" s="200"/>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row>
    <row r="275" spans="1:26" ht="13.5" customHeight="1">
      <c r="A275" s="200"/>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row>
    <row r="276" spans="1:26" ht="13.5" customHeight="1">
      <c r="A276" s="200"/>
      <c r="B276" s="200"/>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row>
    <row r="277" spans="1:26" ht="13.5" customHeight="1">
      <c r="A277" s="200"/>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row>
    <row r="278" spans="1:26" ht="13.5" customHeight="1">
      <c r="A278" s="200"/>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row>
    <row r="279" spans="1:26" ht="13.5" customHeight="1">
      <c r="A279" s="200"/>
      <c r="B279" s="200"/>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row>
    <row r="280" spans="1:26" ht="13.5" customHeight="1">
      <c r="A280" s="200"/>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row>
    <row r="281" spans="1:26" ht="13.5" customHeight="1">
      <c r="A281" s="200"/>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row>
    <row r="282" spans="1:26" ht="13.5" customHeight="1">
      <c r="A282" s="200"/>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row>
    <row r="283" spans="1:26" ht="13.5" customHeight="1">
      <c r="A283" s="200"/>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row>
    <row r="284" spans="1:26" ht="13.5" customHeight="1">
      <c r="A284" s="200"/>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row>
    <row r="285" spans="1:26" ht="13.5" customHeight="1">
      <c r="A285" s="200"/>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row>
    <row r="286" spans="1:26" ht="13.5" customHeight="1">
      <c r="A286" s="200"/>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row>
    <row r="287" spans="1:26" ht="13.5" customHeight="1">
      <c r="A287" s="200"/>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row>
    <row r="288" spans="1:26" ht="13.5" customHeight="1">
      <c r="A288" s="200"/>
      <c r="B288" s="200"/>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row>
    <row r="289" spans="1:26" ht="13.5" customHeight="1">
      <c r="A289" s="200"/>
      <c r="B289" s="200"/>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row>
    <row r="290" spans="1:26" ht="13.5" customHeight="1">
      <c r="A290" s="200"/>
      <c r="B290" s="200"/>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row>
    <row r="291" spans="1:26" ht="13.5" customHeight="1">
      <c r="A291" s="200"/>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row>
    <row r="292" spans="1:26" ht="13.5" customHeight="1">
      <c r="A292" s="200"/>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row>
    <row r="293" spans="1:26" ht="13.5" customHeight="1">
      <c r="A293" s="200"/>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row>
    <row r="294" spans="1:26" ht="13.5" customHeight="1">
      <c r="A294" s="200"/>
      <c r="B294" s="200"/>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row>
    <row r="295" spans="1:26" ht="13.5" customHeight="1">
      <c r="A295" s="200"/>
      <c r="B295" s="200"/>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row>
    <row r="296" spans="1:26" ht="13.5" customHeight="1">
      <c r="A296" s="200"/>
      <c r="B296" s="200"/>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row>
    <row r="297" spans="1:26" ht="13.5" customHeight="1">
      <c r="A297" s="200"/>
      <c r="B297" s="200"/>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row>
    <row r="298" spans="1:26" ht="13.5" customHeight="1">
      <c r="A298" s="200"/>
      <c r="B298" s="200"/>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row>
    <row r="299" spans="1:26" ht="13.5" customHeight="1">
      <c r="A299" s="200"/>
      <c r="B299" s="200"/>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row>
    <row r="300" spans="1:26" ht="13.5" customHeight="1">
      <c r="A300" s="200"/>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row>
    <row r="301" spans="1:26" ht="13.5" customHeight="1">
      <c r="A301" s="200"/>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row>
    <row r="302" spans="1:26" ht="13.5" customHeight="1">
      <c r="A302" s="200"/>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row>
    <row r="303" spans="1:26" ht="13.5" customHeight="1">
      <c r="A303" s="200"/>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row>
    <row r="304" spans="1:26" ht="13.5" customHeight="1">
      <c r="A304" s="200"/>
      <c r="B304" s="200"/>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row>
    <row r="305" spans="1:26" ht="13.5" customHeight="1">
      <c r="A305" s="200"/>
      <c r="B305" s="200"/>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spans="1:26" ht="13.5" customHeight="1">
      <c r="A306" s="200"/>
      <c r="B306" s="200"/>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row>
    <row r="307" spans="1:26" ht="13.5" customHeight="1">
      <c r="A307" s="200"/>
      <c r="B307" s="200"/>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spans="1:26" ht="13.5" customHeight="1">
      <c r="A308" s="200"/>
      <c r="B308" s="200"/>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row>
    <row r="309" spans="1:26" ht="13.5" customHeight="1">
      <c r="A309" s="200"/>
      <c r="B309" s="200"/>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row>
    <row r="310" spans="1:26" ht="13.5" customHeight="1">
      <c r="A310" s="200"/>
      <c r="B310" s="200"/>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row>
    <row r="311" spans="1:26" ht="13.5" customHeight="1">
      <c r="A311" s="200"/>
      <c r="B311" s="200"/>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row>
    <row r="312" spans="1:26" ht="13.5" customHeight="1">
      <c r="A312" s="200"/>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row>
    <row r="313" spans="1:26" ht="13.5" customHeight="1">
      <c r="A313" s="200"/>
      <c r="B313" s="200"/>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row>
    <row r="314" spans="1:26" ht="13.5" customHeight="1">
      <c r="A314" s="200"/>
      <c r="B314" s="200"/>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row>
    <row r="315" spans="1:26" ht="13.5" customHeight="1">
      <c r="A315" s="200"/>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row>
    <row r="316" spans="1:26" ht="13.5" customHeight="1">
      <c r="A316" s="200"/>
      <c r="B316" s="200"/>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row>
    <row r="317" spans="1:26" ht="13.5" customHeight="1">
      <c r="A317" s="200"/>
      <c r="B317" s="200"/>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row>
    <row r="318" spans="1:26" ht="13.5" customHeight="1">
      <c r="A318" s="200"/>
      <c r="B318" s="200"/>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row>
    <row r="319" spans="1:26" ht="13.5" customHeight="1">
      <c r="A319" s="200"/>
      <c r="B319" s="200"/>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row>
    <row r="320" spans="1:26" ht="13.5" customHeight="1">
      <c r="A320" s="200"/>
      <c r="B320" s="200"/>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row>
    <row r="321" spans="1:26" ht="13.5" customHeight="1">
      <c r="A321" s="200"/>
      <c r="B321" s="200"/>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row>
    <row r="322" spans="1:26" ht="13.5" customHeight="1">
      <c r="A322" s="200"/>
      <c r="B322" s="200"/>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row>
    <row r="323" spans="1:26" ht="13.5" customHeight="1">
      <c r="A323" s="200"/>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row>
    <row r="324" spans="1:26" ht="13.5" customHeight="1">
      <c r="A324" s="200"/>
      <c r="B324" s="200"/>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row>
    <row r="325" spans="1:26" ht="13.5" customHeight="1">
      <c r="A325" s="200"/>
      <c r="B325" s="200"/>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row>
    <row r="326" spans="1:26" ht="13.5" customHeight="1">
      <c r="A326" s="200"/>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row>
    <row r="327" spans="1:26" ht="13.5" customHeight="1">
      <c r="A327" s="200"/>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row>
    <row r="328" spans="1:26" ht="13.5" customHeight="1">
      <c r="A328" s="200"/>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row>
    <row r="329" spans="1:26" ht="13.5" customHeight="1">
      <c r="A329" s="200"/>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row>
    <row r="330" spans="1:26" ht="13.5" customHeight="1">
      <c r="A330" s="200"/>
      <c r="B330" s="200"/>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row>
    <row r="331" spans="1:26" ht="13.5" customHeight="1">
      <c r="A331" s="200"/>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row>
    <row r="332" spans="1:26" ht="13.5" customHeight="1">
      <c r="A332" s="200"/>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row>
    <row r="333" spans="1:26" ht="13.5" customHeight="1">
      <c r="A333" s="200"/>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row>
    <row r="334" spans="1:26" ht="13.5" customHeight="1">
      <c r="A334" s="200"/>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row>
    <row r="335" spans="1:26" ht="13.5" customHeight="1">
      <c r="A335" s="200"/>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row>
    <row r="336" spans="1:26" ht="13.5" customHeight="1">
      <c r="A336" s="200"/>
      <c r="B336" s="200"/>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row>
    <row r="337" spans="1:26" ht="13.5" customHeight="1">
      <c r="A337" s="200"/>
      <c r="B337" s="200"/>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row>
    <row r="338" spans="1:26" ht="13.5" customHeight="1">
      <c r="A338" s="200"/>
      <c r="B338" s="200"/>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row>
    <row r="339" spans="1:26" ht="13.5" customHeight="1">
      <c r="A339" s="200"/>
      <c r="B339" s="200"/>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row>
    <row r="340" spans="1:26" ht="13.5" customHeight="1">
      <c r="A340" s="200"/>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row>
    <row r="341" spans="1:26" ht="13.5" customHeight="1">
      <c r="A341" s="200"/>
      <c r="B341" s="200"/>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row>
    <row r="342" spans="1:26" ht="13.5" customHeight="1">
      <c r="A342" s="200"/>
      <c r="B342" s="200"/>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row>
    <row r="343" spans="1:26" ht="13.5" customHeight="1">
      <c r="A343" s="200"/>
      <c r="B343" s="200"/>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row>
    <row r="344" spans="1:26" ht="13.5" customHeight="1">
      <c r="A344" s="200"/>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row>
    <row r="345" spans="1:26" ht="13.5" customHeight="1">
      <c r="A345" s="200"/>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row>
    <row r="346" spans="1:26" ht="13.5" customHeight="1">
      <c r="A346" s="200"/>
      <c r="B346" s="200"/>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row>
    <row r="347" spans="1:26" ht="13.5" customHeight="1">
      <c r="A347" s="200"/>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row>
    <row r="348" spans="1:26" ht="13.5" customHeight="1">
      <c r="A348" s="200"/>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row>
    <row r="349" spans="1:26" ht="13.5" customHeight="1">
      <c r="A349" s="200"/>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row>
    <row r="350" spans="1:26" ht="13.5" customHeight="1">
      <c r="A350" s="200"/>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row>
    <row r="351" spans="1:26" ht="13.5" customHeight="1">
      <c r="A351" s="200"/>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row>
    <row r="352" spans="1:26" ht="13.5" customHeight="1">
      <c r="A352" s="200"/>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row>
    <row r="353" spans="1:26" ht="13.5" customHeight="1">
      <c r="A353" s="200"/>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row>
    <row r="354" spans="1:26" ht="13.5" customHeight="1">
      <c r="A354" s="200"/>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row>
    <row r="355" spans="1:26" ht="13.5" customHeight="1">
      <c r="A355" s="200"/>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row>
    <row r="356" spans="1:26" ht="13.5" customHeight="1">
      <c r="A356" s="200"/>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row>
    <row r="357" spans="1:26" ht="13.5" customHeight="1">
      <c r="A357" s="200"/>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row>
    <row r="358" spans="1:26" ht="13.5" customHeight="1">
      <c r="A358" s="200"/>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spans="1:26" ht="13.5" customHeight="1">
      <c r="A359" s="200"/>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row>
    <row r="360" spans="1:26" ht="13.5" customHeight="1">
      <c r="A360" s="200"/>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row>
    <row r="361" spans="1:26" ht="13.5" customHeight="1">
      <c r="A361" s="200"/>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row>
    <row r="362" spans="1:26" ht="13.5" customHeight="1">
      <c r="A362" s="200"/>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row>
    <row r="363" spans="1:26" ht="13.5" customHeight="1">
      <c r="A363" s="200"/>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row>
    <row r="364" spans="1:26" ht="13.5" customHeight="1">
      <c r="A364" s="200"/>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row>
    <row r="365" spans="1:26" ht="13.5" customHeight="1">
      <c r="A365" s="200"/>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row>
    <row r="366" spans="1:26" ht="13.5" customHeight="1">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row>
    <row r="367" spans="1:26" ht="13.5" customHeight="1">
      <c r="A367" s="200"/>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row>
    <row r="368" spans="1:26" ht="13.5" customHeight="1">
      <c r="A368" s="200"/>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row>
    <row r="369" spans="1:26" ht="13.5" customHeight="1">
      <c r="A369" s="200"/>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row>
    <row r="370" spans="1:26" ht="13.5" customHeight="1">
      <c r="A370" s="200"/>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row>
    <row r="371" spans="1:26" ht="13.5" customHeight="1">
      <c r="A371" s="200"/>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row>
    <row r="372" spans="1:26" ht="13.5" customHeight="1">
      <c r="A372" s="200"/>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row>
    <row r="373" spans="1:26" ht="13.5" customHeight="1">
      <c r="A373" s="200"/>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row>
    <row r="374" spans="1:26" ht="13.5" customHeight="1">
      <c r="A374" s="200"/>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row>
    <row r="375" spans="1:26" ht="13.5" customHeight="1">
      <c r="A375" s="200"/>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row>
    <row r="376" spans="1:26" ht="13.5" customHeight="1">
      <c r="A376" s="200"/>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row>
    <row r="377" spans="1:26" ht="13.5" customHeight="1">
      <c r="A377" s="200"/>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row>
    <row r="378" spans="1:26" ht="13.5" customHeight="1">
      <c r="A378" s="200"/>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row>
    <row r="379" spans="1:26" ht="13.5" customHeight="1">
      <c r="A379" s="200"/>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row>
    <row r="380" spans="1:26" ht="13.5" customHeight="1">
      <c r="A380" s="200"/>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row>
    <row r="381" spans="1:26" ht="13.5" customHeight="1">
      <c r="A381" s="200"/>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row>
    <row r="382" spans="1:26" ht="13.5" customHeight="1">
      <c r="A382" s="200"/>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row>
    <row r="383" spans="1:26" ht="13.5" customHeight="1">
      <c r="A383" s="200"/>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row>
    <row r="384" spans="1:26" ht="13.5" customHeight="1">
      <c r="A384" s="200"/>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row>
    <row r="385" spans="1:26" ht="13.5" customHeight="1">
      <c r="A385" s="200"/>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row>
    <row r="386" spans="1:26" ht="13.5" customHeight="1">
      <c r="A386" s="200"/>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row>
    <row r="387" spans="1:26" ht="13.5" customHeight="1">
      <c r="A387" s="200"/>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row>
    <row r="388" spans="1:26" ht="13.5" customHeight="1">
      <c r="A388" s="200"/>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row>
    <row r="389" spans="1:26" ht="13.5" customHeight="1">
      <c r="A389" s="200"/>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row>
    <row r="390" spans="1:26" ht="13.5" customHeight="1">
      <c r="A390" s="200"/>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row>
    <row r="391" spans="1:26" ht="13.5" customHeight="1">
      <c r="A391" s="200"/>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row>
    <row r="392" spans="1:26" ht="13.5" customHeight="1">
      <c r="A392" s="200"/>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row>
    <row r="393" spans="1:26" ht="13.5" customHeight="1">
      <c r="A393" s="200"/>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row>
    <row r="394" spans="1:26" ht="13.5" customHeight="1">
      <c r="A394" s="200"/>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row>
    <row r="395" spans="1:26" ht="13.5" customHeight="1">
      <c r="A395" s="200"/>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row>
    <row r="396" spans="1:26" ht="13.5" customHeight="1">
      <c r="A396" s="200"/>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row>
    <row r="397" spans="1:26" ht="13.5" customHeight="1">
      <c r="A397" s="200"/>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row>
    <row r="398" spans="1:26" ht="13.5" customHeight="1">
      <c r="A398" s="200"/>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row>
    <row r="399" spans="1:26" ht="13.5" customHeight="1">
      <c r="A399" s="200"/>
      <c r="B399" s="200"/>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row>
    <row r="400" spans="1:26" ht="13.5" customHeight="1">
      <c r="A400" s="200"/>
      <c r="B400" s="200"/>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row>
    <row r="401" spans="1:26" ht="13.5" customHeight="1">
      <c r="A401" s="200"/>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row>
    <row r="402" spans="1:26" ht="13.5" customHeight="1">
      <c r="A402" s="200"/>
      <c r="B402" s="200"/>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row>
    <row r="403" spans="1:26" ht="13.5" customHeight="1">
      <c r="A403" s="200"/>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row>
    <row r="404" spans="1:26" ht="13.5" customHeight="1">
      <c r="A404" s="200"/>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row>
    <row r="405" spans="1:26" ht="13.5" customHeight="1">
      <c r="A405" s="200"/>
      <c r="B405" s="200"/>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row>
    <row r="406" spans="1:26" ht="13.5" customHeight="1">
      <c r="A406" s="200"/>
      <c r="B406" s="200"/>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row>
    <row r="407" spans="1:26" ht="13.5" customHeight="1">
      <c r="A407" s="200"/>
      <c r="B407" s="200"/>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row>
    <row r="408" spans="1:26" ht="13.5" customHeight="1">
      <c r="A408" s="200"/>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row>
    <row r="409" spans="1:26" ht="13.5" customHeight="1">
      <c r="A409" s="200"/>
      <c r="B409" s="200"/>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row>
    <row r="410" spans="1:26" ht="13.5" customHeight="1">
      <c r="A410" s="200"/>
      <c r="B410" s="200"/>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row>
    <row r="411" spans="1:26" ht="13.5" customHeight="1">
      <c r="A411" s="200"/>
      <c r="B411" s="200"/>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row>
    <row r="412" spans="1:26" ht="13.5" customHeight="1">
      <c r="A412" s="200"/>
      <c r="B412" s="200"/>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row>
    <row r="413" spans="1:26" ht="13.5" customHeight="1">
      <c r="A413" s="200"/>
      <c r="B413" s="200"/>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row>
    <row r="414" spans="1:26" ht="13.5" customHeight="1">
      <c r="A414" s="200"/>
      <c r="B414" s="200"/>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row>
    <row r="415" spans="1:26" ht="13.5" customHeight="1">
      <c r="A415" s="200"/>
      <c r="B415" s="200"/>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row>
    <row r="416" spans="1:26" ht="13.5" customHeight="1">
      <c r="A416" s="200"/>
      <c r="B416" s="200"/>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row>
    <row r="417" spans="1:26" ht="13.5" customHeight="1">
      <c r="A417" s="200"/>
      <c r="B417" s="200"/>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row>
    <row r="418" spans="1:26" ht="13.5" customHeight="1">
      <c r="A418" s="200"/>
      <c r="B418" s="200"/>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row>
    <row r="419" spans="1:26" ht="13.5" customHeight="1">
      <c r="A419" s="200"/>
      <c r="B419" s="200"/>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row>
    <row r="420" spans="1:26" ht="13.5" customHeight="1">
      <c r="A420" s="200"/>
      <c r="B420" s="200"/>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row>
    <row r="421" spans="1:26" ht="13.5" customHeight="1">
      <c r="A421" s="200"/>
      <c r="B421" s="200"/>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row>
    <row r="422" spans="1:26" ht="13.5" customHeight="1">
      <c r="A422" s="200"/>
      <c r="B422" s="200"/>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row>
    <row r="423" spans="1:26" ht="13.5" customHeight="1">
      <c r="A423" s="200"/>
      <c r="B423" s="200"/>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row>
    <row r="424" spans="1:26" ht="13.5" customHeight="1">
      <c r="A424" s="200"/>
      <c r="B424" s="200"/>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row>
    <row r="425" spans="1:26" ht="13.5" customHeight="1">
      <c r="A425" s="200"/>
      <c r="B425" s="200"/>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row>
    <row r="426" spans="1:26" ht="13.5" customHeight="1">
      <c r="A426" s="200"/>
      <c r="B426" s="200"/>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row>
    <row r="427" spans="1:26" ht="13.5" customHeight="1">
      <c r="A427" s="200"/>
      <c r="B427" s="200"/>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row>
    <row r="428" spans="1:26" ht="13.5" customHeight="1">
      <c r="A428" s="200"/>
      <c r="B428" s="200"/>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row>
    <row r="429" spans="1:26" ht="13.5" customHeight="1">
      <c r="A429" s="200"/>
      <c r="B429" s="200"/>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row>
    <row r="430" spans="1:26" ht="13.5" customHeight="1">
      <c r="A430" s="200"/>
      <c r="B430" s="200"/>
      <c r="C430" s="200"/>
      <c r="D430" s="200"/>
      <c r="E430" s="200"/>
      <c r="F430" s="200"/>
      <c r="G430" s="200"/>
      <c r="H430" s="200"/>
      <c r="I430" s="200"/>
      <c r="J430" s="200"/>
      <c r="K430" s="200"/>
      <c r="L430" s="200"/>
      <c r="M430" s="200"/>
      <c r="N430" s="200"/>
      <c r="O430" s="200"/>
      <c r="P430" s="200"/>
      <c r="Q430" s="200"/>
      <c r="R430" s="200"/>
      <c r="S430" s="200"/>
      <c r="T430" s="200"/>
      <c r="U430" s="200"/>
      <c r="V430" s="200"/>
      <c r="W430" s="200"/>
      <c r="X430" s="200"/>
      <c r="Y430" s="200"/>
      <c r="Z430" s="200"/>
    </row>
    <row r="431" spans="1:26" ht="13.5" customHeight="1">
      <c r="A431" s="200"/>
      <c r="B431" s="200"/>
      <c r="C431" s="200"/>
      <c r="D431" s="200"/>
      <c r="E431" s="200"/>
      <c r="F431" s="200"/>
      <c r="G431" s="200"/>
      <c r="H431" s="200"/>
      <c r="I431" s="200"/>
      <c r="J431" s="200"/>
      <c r="K431" s="200"/>
      <c r="L431" s="200"/>
      <c r="M431" s="200"/>
      <c r="N431" s="200"/>
      <c r="O431" s="200"/>
      <c r="P431" s="200"/>
      <c r="Q431" s="200"/>
      <c r="R431" s="200"/>
      <c r="S431" s="200"/>
      <c r="T431" s="200"/>
      <c r="U431" s="200"/>
      <c r="V431" s="200"/>
      <c r="W431" s="200"/>
      <c r="X431" s="200"/>
      <c r="Y431" s="200"/>
      <c r="Z431" s="200"/>
    </row>
    <row r="432" spans="1:26" ht="13.5" customHeight="1">
      <c r="A432" s="200"/>
      <c r="B432" s="200"/>
      <c r="C432" s="200"/>
      <c r="D432" s="200"/>
      <c r="E432" s="200"/>
      <c r="F432" s="200"/>
      <c r="G432" s="200"/>
      <c r="H432" s="200"/>
      <c r="I432" s="200"/>
      <c r="J432" s="200"/>
      <c r="K432" s="200"/>
      <c r="L432" s="200"/>
      <c r="M432" s="200"/>
      <c r="N432" s="200"/>
      <c r="O432" s="200"/>
      <c r="P432" s="200"/>
      <c r="Q432" s="200"/>
      <c r="R432" s="200"/>
      <c r="S432" s="200"/>
      <c r="T432" s="200"/>
      <c r="U432" s="200"/>
      <c r="V432" s="200"/>
      <c r="W432" s="200"/>
      <c r="X432" s="200"/>
      <c r="Y432" s="200"/>
      <c r="Z432" s="200"/>
    </row>
    <row r="433" spans="1:26" ht="13.5" customHeight="1">
      <c r="A433" s="200"/>
      <c r="B433" s="200"/>
      <c r="C433" s="200"/>
      <c r="D433" s="200"/>
      <c r="E433" s="200"/>
      <c r="F433" s="200"/>
      <c r="G433" s="200"/>
      <c r="H433" s="200"/>
      <c r="I433" s="200"/>
      <c r="J433" s="200"/>
      <c r="K433" s="200"/>
      <c r="L433" s="200"/>
      <c r="M433" s="200"/>
      <c r="N433" s="200"/>
      <c r="O433" s="200"/>
      <c r="P433" s="200"/>
      <c r="Q433" s="200"/>
      <c r="R433" s="200"/>
      <c r="S433" s="200"/>
      <c r="T433" s="200"/>
      <c r="U433" s="200"/>
      <c r="V433" s="200"/>
      <c r="W433" s="200"/>
      <c r="X433" s="200"/>
      <c r="Y433" s="200"/>
      <c r="Z433" s="200"/>
    </row>
    <row r="434" spans="1:26" ht="13.5" customHeight="1">
      <c r="A434" s="200"/>
      <c r="B434" s="200"/>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row>
    <row r="435" spans="1:26" ht="13.5" customHeight="1">
      <c r="A435" s="200"/>
      <c r="B435" s="200"/>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row>
    <row r="436" spans="1:26" ht="13.5" customHeight="1">
      <c r="A436" s="200"/>
      <c r="B436" s="200"/>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row>
    <row r="437" spans="1:26" ht="13.5" customHeight="1">
      <c r="A437" s="200"/>
      <c r="B437" s="200"/>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row>
    <row r="438" spans="1:26" ht="13.5" customHeight="1">
      <c r="A438" s="200"/>
      <c r="B438" s="200"/>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row>
    <row r="439" spans="1:26" ht="13.5" customHeight="1">
      <c r="A439" s="200"/>
      <c r="B439" s="200"/>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row>
    <row r="440" spans="1:26" ht="13.5" customHeight="1">
      <c r="A440" s="200"/>
      <c r="B440" s="200"/>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row>
    <row r="441" spans="1:26" ht="13.5" customHeight="1">
      <c r="A441" s="200"/>
      <c r="B441" s="200"/>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row>
    <row r="442" spans="1:26" ht="13.5" customHeight="1">
      <c r="A442" s="200"/>
      <c r="B442" s="200"/>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row>
    <row r="443" spans="1:26" ht="13.5" customHeight="1">
      <c r="A443" s="200"/>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row>
    <row r="444" spans="1:26" ht="13.5" customHeight="1">
      <c r="A444" s="200"/>
      <c r="B444" s="200"/>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row>
    <row r="445" spans="1:26" ht="13.5" customHeight="1">
      <c r="A445" s="200"/>
      <c r="B445" s="200"/>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row>
    <row r="446" spans="1:26" ht="13.5" customHeight="1">
      <c r="A446" s="200"/>
      <c r="B446" s="200"/>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row>
    <row r="447" spans="1:26" ht="13.5" customHeight="1">
      <c r="A447" s="200"/>
      <c r="B447" s="200"/>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row>
    <row r="448" spans="1:26" ht="13.5" customHeight="1">
      <c r="A448" s="200"/>
      <c r="B448" s="200"/>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row>
    <row r="449" spans="1:26" ht="13.5" customHeight="1">
      <c r="A449" s="200"/>
      <c r="B449" s="200"/>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row>
    <row r="450" spans="1:26" ht="13.5" customHeight="1">
      <c r="A450" s="200"/>
      <c r="B450" s="200"/>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row>
    <row r="451" spans="1:26" ht="13.5" customHeight="1">
      <c r="A451" s="200"/>
      <c r="B451" s="200"/>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row>
    <row r="452" spans="1:26" ht="13.5" customHeight="1">
      <c r="A452" s="200"/>
      <c r="B452" s="200"/>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row>
    <row r="453" spans="1:26" ht="13.5" customHeight="1">
      <c r="A453" s="200"/>
      <c r="B453" s="200"/>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row>
    <row r="454" spans="1:26" ht="13.5" customHeight="1">
      <c r="A454" s="200"/>
      <c r="B454" s="200"/>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row>
    <row r="455" spans="1:26" ht="13.5" customHeight="1">
      <c r="A455" s="200"/>
      <c r="B455" s="200"/>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row>
    <row r="456" spans="1:26" ht="13.5" customHeight="1">
      <c r="A456" s="200"/>
      <c r="B456" s="200"/>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row>
    <row r="457" spans="1:26" ht="13.5" customHeight="1">
      <c r="A457" s="200"/>
      <c r="B457" s="200"/>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row>
    <row r="458" spans="1:26" ht="13.5" customHeight="1">
      <c r="A458" s="200"/>
      <c r="B458" s="200"/>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row>
    <row r="459" spans="1:26" ht="13.5" customHeight="1">
      <c r="A459" s="200"/>
      <c r="B459" s="200"/>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row>
    <row r="460" spans="1:26" ht="13.5" customHeight="1">
      <c r="A460" s="200"/>
      <c r="B460" s="200"/>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row>
    <row r="461" spans="1:26" ht="13.5" customHeight="1">
      <c r="A461" s="200"/>
      <c r="B461" s="200"/>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row>
    <row r="462" spans="1:26" ht="13.5" customHeight="1">
      <c r="A462" s="200"/>
      <c r="B462" s="200"/>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row>
    <row r="463" spans="1:26" ht="13.5" customHeight="1">
      <c r="A463" s="200"/>
      <c r="B463" s="200"/>
      <c r="C463" s="200"/>
      <c r="D463" s="200"/>
      <c r="E463" s="200"/>
      <c r="F463" s="200"/>
      <c r="G463" s="200"/>
      <c r="H463" s="200"/>
      <c r="I463" s="200"/>
      <c r="J463" s="200"/>
      <c r="K463" s="200"/>
      <c r="L463" s="200"/>
      <c r="M463" s="200"/>
      <c r="N463" s="200"/>
      <c r="O463" s="200"/>
      <c r="P463" s="200"/>
      <c r="Q463" s="200"/>
      <c r="R463" s="200"/>
      <c r="S463" s="200"/>
      <c r="T463" s="200"/>
      <c r="U463" s="200"/>
      <c r="V463" s="200"/>
      <c r="W463" s="200"/>
      <c r="X463" s="200"/>
      <c r="Y463" s="200"/>
      <c r="Z463" s="200"/>
    </row>
    <row r="464" spans="1:26" ht="13.5" customHeight="1">
      <c r="A464" s="200"/>
      <c r="B464" s="200"/>
      <c r="C464" s="200"/>
      <c r="D464" s="200"/>
      <c r="E464" s="200"/>
      <c r="F464" s="200"/>
      <c r="G464" s="200"/>
      <c r="H464" s="200"/>
      <c r="I464" s="200"/>
      <c r="J464" s="200"/>
      <c r="K464" s="200"/>
      <c r="L464" s="200"/>
      <c r="M464" s="200"/>
      <c r="N464" s="200"/>
      <c r="O464" s="200"/>
      <c r="P464" s="200"/>
      <c r="Q464" s="200"/>
      <c r="R464" s="200"/>
      <c r="S464" s="200"/>
      <c r="T464" s="200"/>
      <c r="U464" s="200"/>
      <c r="V464" s="200"/>
      <c r="W464" s="200"/>
      <c r="X464" s="200"/>
      <c r="Y464" s="200"/>
      <c r="Z464" s="200"/>
    </row>
    <row r="465" spans="1:26" ht="13.5" customHeight="1">
      <c r="A465" s="200"/>
      <c r="B465" s="200"/>
      <c r="C465" s="200"/>
      <c r="D465" s="200"/>
      <c r="E465" s="200"/>
      <c r="F465" s="200"/>
      <c r="G465" s="200"/>
      <c r="H465" s="200"/>
      <c r="I465" s="200"/>
      <c r="J465" s="200"/>
      <c r="K465" s="200"/>
      <c r="L465" s="200"/>
      <c r="M465" s="200"/>
      <c r="N465" s="200"/>
      <c r="O465" s="200"/>
      <c r="P465" s="200"/>
      <c r="Q465" s="200"/>
      <c r="R465" s="200"/>
      <c r="S465" s="200"/>
      <c r="T465" s="200"/>
      <c r="U465" s="200"/>
      <c r="V465" s="200"/>
      <c r="W465" s="200"/>
      <c r="X465" s="200"/>
      <c r="Y465" s="200"/>
      <c r="Z465" s="200"/>
    </row>
    <row r="466" spans="1:26" ht="13.5" customHeight="1">
      <c r="A466" s="200"/>
      <c r="B466" s="200"/>
      <c r="C466" s="200"/>
      <c r="D466" s="200"/>
      <c r="E466" s="200"/>
      <c r="F466" s="200"/>
      <c r="G466" s="200"/>
      <c r="H466" s="200"/>
      <c r="I466" s="200"/>
      <c r="J466" s="200"/>
      <c r="K466" s="200"/>
      <c r="L466" s="200"/>
      <c r="M466" s="200"/>
      <c r="N466" s="200"/>
      <c r="O466" s="200"/>
      <c r="P466" s="200"/>
      <c r="Q466" s="200"/>
      <c r="R466" s="200"/>
      <c r="S466" s="200"/>
      <c r="T466" s="200"/>
      <c r="U466" s="200"/>
      <c r="V466" s="200"/>
      <c r="W466" s="200"/>
      <c r="X466" s="200"/>
      <c r="Y466" s="200"/>
      <c r="Z466" s="200"/>
    </row>
    <row r="467" spans="1:26" ht="13.5" customHeight="1">
      <c r="A467" s="200"/>
      <c r="B467" s="200"/>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row>
    <row r="468" spans="1:26" ht="13.5" customHeight="1">
      <c r="A468" s="200"/>
      <c r="B468" s="200"/>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row>
    <row r="469" spans="1:26" ht="13.5" customHeight="1">
      <c r="A469" s="200"/>
      <c r="B469" s="200"/>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row>
    <row r="470" spans="1:26" ht="13.5" customHeight="1">
      <c r="A470" s="200"/>
      <c r="B470" s="200"/>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row>
    <row r="471" spans="1:26" ht="13.5" customHeight="1">
      <c r="A471" s="200"/>
      <c r="B471" s="200"/>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row>
    <row r="472" spans="1:26" ht="13.5" customHeight="1">
      <c r="A472" s="200"/>
      <c r="B472" s="200"/>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row>
    <row r="473" spans="1:26" ht="13.5" customHeight="1">
      <c r="A473" s="200"/>
      <c r="B473" s="200"/>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row>
    <row r="474" spans="1:26" ht="13.5" customHeight="1">
      <c r="A474" s="200"/>
      <c r="B474" s="200"/>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row>
    <row r="475" spans="1:26" ht="13.5" customHeight="1">
      <c r="A475" s="200"/>
      <c r="B475" s="200"/>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row>
    <row r="476" spans="1:26" ht="13.5" customHeight="1">
      <c r="A476" s="200"/>
      <c r="B476" s="200"/>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row>
    <row r="477" spans="1:26" ht="13.5" customHeight="1">
      <c r="A477" s="200"/>
      <c r="B477" s="200"/>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row>
    <row r="478" spans="1:26" ht="13.5" customHeight="1">
      <c r="A478" s="200"/>
      <c r="B478" s="200"/>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row>
    <row r="479" spans="1:26" ht="13.5" customHeight="1">
      <c r="A479" s="200"/>
      <c r="B479" s="200"/>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row>
    <row r="480" spans="1:26" ht="13.5" customHeight="1">
      <c r="A480" s="200"/>
      <c r="B480" s="200"/>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row>
    <row r="481" spans="1:26" ht="13.5" customHeight="1">
      <c r="A481" s="200"/>
      <c r="B481" s="200"/>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row>
    <row r="482" spans="1:26" ht="13.5" customHeight="1">
      <c r="A482" s="200"/>
      <c r="B482" s="200"/>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row>
    <row r="483" spans="1:26" ht="13.5" customHeight="1">
      <c r="A483" s="200"/>
      <c r="B483" s="200"/>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row>
    <row r="484" spans="1:26" ht="13.5" customHeight="1">
      <c r="A484" s="200"/>
      <c r="B484" s="200"/>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row>
    <row r="485" spans="1:26" ht="13.5" customHeight="1">
      <c r="A485" s="200"/>
      <c r="B485" s="200"/>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row>
    <row r="486" spans="1:26" ht="13.5" customHeight="1">
      <c r="A486" s="200"/>
      <c r="B486" s="200"/>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row>
    <row r="487" spans="1:26" ht="13.5" customHeight="1">
      <c r="A487" s="200"/>
      <c r="B487" s="200"/>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row>
    <row r="488" spans="1:26" ht="13.5" customHeight="1">
      <c r="A488" s="200"/>
      <c r="B488" s="200"/>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row>
    <row r="489" spans="1:26" ht="13.5" customHeight="1">
      <c r="A489" s="200"/>
      <c r="B489" s="200"/>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row>
    <row r="490" spans="1:26" ht="13.5" customHeight="1">
      <c r="A490" s="200"/>
      <c r="B490" s="200"/>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row>
    <row r="491" spans="1:26" ht="13.5" customHeight="1">
      <c r="A491" s="200"/>
      <c r="B491" s="200"/>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row>
    <row r="492" spans="1:26" ht="13.5" customHeight="1">
      <c r="A492" s="200"/>
      <c r="B492" s="200"/>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row>
    <row r="493" spans="1:26" ht="13.5" customHeight="1">
      <c r="A493" s="200"/>
      <c r="B493" s="200"/>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row>
    <row r="494" spans="1:26" ht="13.5" customHeight="1">
      <c r="A494" s="200"/>
      <c r="B494" s="200"/>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row>
    <row r="495" spans="1:26" ht="13.5" customHeight="1">
      <c r="A495" s="200"/>
      <c r="B495" s="200"/>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row>
    <row r="496" spans="1:26" ht="13.5" customHeight="1">
      <c r="A496" s="200"/>
      <c r="B496" s="200"/>
      <c r="C496" s="200"/>
      <c r="D496" s="200"/>
      <c r="E496" s="200"/>
      <c r="F496" s="200"/>
      <c r="G496" s="200"/>
      <c r="H496" s="200"/>
      <c r="I496" s="200"/>
      <c r="J496" s="200"/>
      <c r="K496" s="200"/>
      <c r="L496" s="200"/>
      <c r="M496" s="200"/>
      <c r="N496" s="200"/>
      <c r="O496" s="200"/>
      <c r="P496" s="200"/>
      <c r="Q496" s="200"/>
      <c r="R496" s="200"/>
      <c r="S496" s="200"/>
      <c r="T496" s="200"/>
      <c r="U496" s="200"/>
      <c r="V496" s="200"/>
      <c r="W496" s="200"/>
      <c r="X496" s="200"/>
      <c r="Y496" s="200"/>
      <c r="Z496" s="200"/>
    </row>
    <row r="497" spans="1:26" ht="13.5" customHeight="1">
      <c r="A497" s="200"/>
      <c r="B497" s="200"/>
      <c r="C497" s="200"/>
      <c r="D497" s="200"/>
      <c r="E497" s="200"/>
      <c r="F497" s="200"/>
      <c r="G497" s="200"/>
      <c r="H497" s="200"/>
      <c r="I497" s="200"/>
      <c r="J497" s="200"/>
      <c r="K497" s="200"/>
      <c r="L497" s="200"/>
      <c r="M497" s="200"/>
      <c r="N497" s="200"/>
      <c r="O497" s="200"/>
      <c r="P497" s="200"/>
      <c r="Q497" s="200"/>
      <c r="R497" s="200"/>
      <c r="S497" s="200"/>
      <c r="T497" s="200"/>
      <c r="U497" s="200"/>
      <c r="V497" s="200"/>
      <c r="W497" s="200"/>
      <c r="X497" s="200"/>
      <c r="Y497" s="200"/>
      <c r="Z497" s="200"/>
    </row>
    <row r="498" spans="1:26" ht="13.5" customHeight="1">
      <c r="A498" s="200"/>
      <c r="B498" s="200"/>
      <c r="C498" s="200"/>
      <c r="D498" s="200"/>
      <c r="E498" s="200"/>
      <c r="F498" s="200"/>
      <c r="G498" s="200"/>
      <c r="H498" s="200"/>
      <c r="I498" s="200"/>
      <c r="J498" s="200"/>
      <c r="K498" s="200"/>
      <c r="L498" s="200"/>
      <c r="M498" s="200"/>
      <c r="N498" s="200"/>
      <c r="O498" s="200"/>
      <c r="P498" s="200"/>
      <c r="Q498" s="200"/>
      <c r="R498" s="200"/>
      <c r="S498" s="200"/>
      <c r="T498" s="200"/>
      <c r="U498" s="200"/>
      <c r="V498" s="200"/>
      <c r="W498" s="200"/>
      <c r="X498" s="200"/>
      <c r="Y498" s="200"/>
      <c r="Z498" s="200"/>
    </row>
    <row r="499" spans="1:26" ht="13.5" customHeight="1">
      <c r="A499" s="200"/>
      <c r="B499" s="200"/>
      <c r="C499" s="200"/>
      <c r="D499" s="200"/>
      <c r="E499" s="200"/>
      <c r="F499" s="200"/>
      <c r="G499" s="200"/>
      <c r="H499" s="200"/>
      <c r="I499" s="200"/>
      <c r="J499" s="200"/>
      <c r="K499" s="200"/>
      <c r="L499" s="200"/>
      <c r="M499" s="200"/>
      <c r="N499" s="200"/>
      <c r="O499" s="200"/>
      <c r="P499" s="200"/>
      <c r="Q499" s="200"/>
      <c r="R499" s="200"/>
      <c r="S499" s="200"/>
      <c r="T499" s="200"/>
      <c r="U499" s="200"/>
      <c r="V499" s="200"/>
      <c r="W499" s="200"/>
      <c r="X499" s="200"/>
      <c r="Y499" s="200"/>
      <c r="Z499" s="200"/>
    </row>
    <row r="500" spans="1:26" ht="13.5" customHeight="1">
      <c r="A500" s="200"/>
      <c r="B500" s="200"/>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row>
    <row r="501" spans="1:26" ht="13.5" customHeight="1">
      <c r="A501" s="200"/>
      <c r="B501" s="200"/>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row>
    <row r="502" spans="1:26" ht="13.5" customHeight="1">
      <c r="A502" s="200"/>
      <c r="B502" s="200"/>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row>
    <row r="503" spans="1:26" ht="13.5" customHeight="1">
      <c r="A503" s="200"/>
      <c r="B503" s="200"/>
      <c r="C503" s="200"/>
      <c r="D503" s="200"/>
      <c r="E503" s="200"/>
      <c r="F503" s="200"/>
      <c r="G503" s="200"/>
      <c r="H503" s="200"/>
      <c r="I503" s="200"/>
      <c r="J503" s="200"/>
      <c r="K503" s="200"/>
      <c r="L503" s="200"/>
      <c r="M503" s="200"/>
      <c r="N503" s="200"/>
      <c r="O503" s="200"/>
      <c r="P503" s="200"/>
      <c r="Q503" s="200"/>
      <c r="R503" s="200"/>
      <c r="S503" s="200"/>
      <c r="T503" s="200"/>
      <c r="U503" s="200"/>
      <c r="V503" s="200"/>
      <c r="W503" s="200"/>
      <c r="X503" s="200"/>
      <c r="Y503" s="200"/>
      <c r="Z503" s="200"/>
    </row>
    <row r="504" spans="1:26" ht="13.5" customHeight="1">
      <c r="A504" s="200"/>
      <c r="B504" s="200"/>
      <c r="C504" s="200"/>
      <c r="D504" s="200"/>
      <c r="E504" s="200"/>
      <c r="F504" s="200"/>
      <c r="G504" s="200"/>
      <c r="H504" s="200"/>
      <c r="I504" s="200"/>
      <c r="J504" s="200"/>
      <c r="K504" s="200"/>
      <c r="L504" s="200"/>
      <c r="M504" s="200"/>
      <c r="N504" s="200"/>
      <c r="O504" s="200"/>
      <c r="P504" s="200"/>
      <c r="Q504" s="200"/>
      <c r="R504" s="200"/>
      <c r="S504" s="200"/>
      <c r="T504" s="200"/>
      <c r="U504" s="200"/>
      <c r="V504" s="200"/>
      <c r="W504" s="200"/>
      <c r="X504" s="200"/>
      <c r="Y504" s="200"/>
      <c r="Z504" s="200"/>
    </row>
    <row r="505" spans="1:26" ht="13.5" customHeight="1">
      <c r="A505" s="200"/>
      <c r="B505" s="200"/>
      <c r="C505" s="200"/>
      <c r="D505" s="200"/>
      <c r="E505" s="200"/>
      <c r="F505" s="200"/>
      <c r="G505" s="200"/>
      <c r="H505" s="200"/>
      <c r="I505" s="200"/>
      <c r="J505" s="200"/>
      <c r="K505" s="200"/>
      <c r="L505" s="200"/>
      <c r="M505" s="200"/>
      <c r="N505" s="200"/>
      <c r="O505" s="200"/>
      <c r="P505" s="200"/>
      <c r="Q505" s="200"/>
      <c r="R505" s="200"/>
      <c r="S505" s="200"/>
      <c r="T505" s="200"/>
      <c r="U505" s="200"/>
      <c r="V505" s="200"/>
      <c r="W505" s="200"/>
      <c r="X505" s="200"/>
      <c r="Y505" s="200"/>
      <c r="Z505" s="200"/>
    </row>
    <row r="506" spans="1:26" ht="13.5" customHeight="1">
      <c r="A506" s="200"/>
      <c r="B506" s="200"/>
      <c r="C506" s="200"/>
      <c r="D506" s="200"/>
      <c r="E506" s="200"/>
      <c r="F506" s="200"/>
      <c r="G506" s="200"/>
      <c r="H506" s="200"/>
      <c r="I506" s="200"/>
      <c r="J506" s="200"/>
      <c r="K506" s="200"/>
      <c r="L506" s="200"/>
      <c r="M506" s="200"/>
      <c r="N506" s="200"/>
      <c r="O506" s="200"/>
      <c r="P506" s="200"/>
      <c r="Q506" s="200"/>
      <c r="R506" s="200"/>
      <c r="S506" s="200"/>
      <c r="T506" s="200"/>
      <c r="U506" s="200"/>
      <c r="V506" s="200"/>
      <c r="W506" s="200"/>
      <c r="X506" s="200"/>
      <c r="Y506" s="200"/>
      <c r="Z506" s="200"/>
    </row>
    <row r="507" spans="1:26" ht="13.5" customHeight="1">
      <c r="A507" s="200"/>
      <c r="B507" s="200"/>
      <c r="C507" s="200"/>
      <c r="D507" s="200"/>
      <c r="E507" s="200"/>
      <c r="F507" s="200"/>
      <c r="G507" s="200"/>
      <c r="H507" s="200"/>
      <c r="I507" s="200"/>
      <c r="J507" s="200"/>
      <c r="K507" s="200"/>
      <c r="L507" s="200"/>
      <c r="M507" s="200"/>
      <c r="N507" s="200"/>
      <c r="O507" s="200"/>
      <c r="P507" s="200"/>
      <c r="Q507" s="200"/>
      <c r="R507" s="200"/>
      <c r="S507" s="200"/>
      <c r="T507" s="200"/>
      <c r="U507" s="200"/>
      <c r="V507" s="200"/>
      <c r="W507" s="200"/>
      <c r="X507" s="200"/>
      <c r="Y507" s="200"/>
      <c r="Z507" s="200"/>
    </row>
    <row r="508" spans="1:26" ht="13.5" customHeight="1">
      <c r="A508" s="200"/>
      <c r="B508" s="200"/>
      <c r="C508" s="200"/>
      <c r="D508" s="200"/>
      <c r="E508" s="200"/>
      <c r="F508" s="200"/>
      <c r="G508" s="200"/>
      <c r="H508" s="200"/>
      <c r="I508" s="200"/>
      <c r="J508" s="200"/>
      <c r="K508" s="200"/>
      <c r="L508" s="200"/>
      <c r="M508" s="200"/>
      <c r="N508" s="200"/>
      <c r="O508" s="200"/>
      <c r="P508" s="200"/>
      <c r="Q508" s="200"/>
      <c r="R508" s="200"/>
      <c r="S508" s="200"/>
      <c r="T508" s="200"/>
      <c r="U508" s="200"/>
      <c r="V508" s="200"/>
      <c r="W508" s="200"/>
      <c r="X508" s="200"/>
      <c r="Y508" s="200"/>
      <c r="Z508" s="200"/>
    </row>
    <row r="509" spans="1:26" ht="13.5" customHeight="1">
      <c r="A509" s="200"/>
      <c r="B509" s="200"/>
      <c r="C509" s="200"/>
      <c r="D509" s="200"/>
      <c r="E509" s="200"/>
      <c r="F509" s="200"/>
      <c r="G509" s="200"/>
      <c r="H509" s="200"/>
      <c r="I509" s="200"/>
      <c r="J509" s="200"/>
      <c r="K509" s="200"/>
      <c r="L509" s="200"/>
      <c r="M509" s="200"/>
      <c r="N509" s="200"/>
      <c r="O509" s="200"/>
      <c r="P509" s="200"/>
      <c r="Q509" s="200"/>
      <c r="R509" s="200"/>
      <c r="S509" s="200"/>
      <c r="T509" s="200"/>
      <c r="U509" s="200"/>
      <c r="V509" s="200"/>
      <c r="W509" s="200"/>
      <c r="X509" s="200"/>
      <c r="Y509" s="200"/>
      <c r="Z509" s="200"/>
    </row>
    <row r="510" spans="1:26" ht="13.5" customHeight="1">
      <c r="A510" s="200"/>
      <c r="B510" s="200"/>
      <c r="C510" s="200"/>
      <c r="D510" s="200"/>
      <c r="E510" s="200"/>
      <c r="F510" s="200"/>
      <c r="G510" s="200"/>
      <c r="H510" s="200"/>
      <c r="I510" s="200"/>
      <c r="J510" s="200"/>
      <c r="K510" s="200"/>
      <c r="L510" s="200"/>
      <c r="M510" s="200"/>
      <c r="N510" s="200"/>
      <c r="O510" s="200"/>
      <c r="P510" s="200"/>
      <c r="Q510" s="200"/>
      <c r="R510" s="200"/>
      <c r="S510" s="200"/>
      <c r="T510" s="200"/>
      <c r="U510" s="200"/>
      <c r="V510" s="200"/>
      <c r="W510" s="200"/>
      <c r="X510" s="200"/>
      <c r="Y510" s="200"/>
      <c r="Z510" s="200"/>
    </row>
    <row r="511" spans="1:26" ht="13.5" customHeight="1">
      <c r="A511" s="200"/>
      <c r="B511" s="200"/>
      <c r="C511" s="200"/>
      <c r="D511" s="200"/>
      <c r="E511" s="200"/>
      <c r="F511" s="200"/>
      <c r="G511" s="200"/>
      <c r="H511" s="200"/>
      <c r="I511" s="200"/>
      <c r="J511" s="200"/>
      <c r="K511" s="200"/>
      <c r="L511" s="200"/>
      <c r="M511" s="200"/>
      <c r="N511" s="200"/>
      <c r="O511" s="200"/>
      <c r="P511" s="200"/>
      <c r="Q511" s="200"/>
      <c r="R511" s="200"/>
      <c r="S511" s="200"/>
      <c r="T511" s="200"/>
      <c r="U511" s="200"/>
      <c r="V511" s="200"/>
      <c r="W511" s="200"/>
      <c r="X511" s="200"/>
      <c r="Y511" s="200"/>
      <c r="Z511" s="200"/>
    </row>
    <row r="512" spans="1:26" ht="13.5" customHeight="1">
      <c r="A512" s="200"/>
      <c r="B512" s="200"/>
      <c r="C512" s="200"/>
      <c r="D512" s="200"/>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row>
    <row r="513" spans="1:26" ht="13.5" customHeight="1">
      <c r="A513" s="200"/>
      <c r="B513" s="200"/>
      <c r="C513" s="200"/>
      <c r="D513" s="200"/>
      <c r="E513" s="200"/>
      <c r="F513" s="200"/>
      <c r="G513" s="200"/>
      <c r="H513" s="200"/>
      <c r="I513" s="200"/>
      <c r="J513" s="200"/>
      <c r="K513" s="200"/>
      <c r="L513" s="200"/>
      <c r="M513" s="200"/>
      <c r="N513" s="200"/>
      <c r="O513" s="200"/>
      <c r="P513" s="200"/>
      <c r="Q513" s="200"/>
      <c r="R513" s="200"/>
      <c r="S513" s="200"/>
      <c r="T513" s="200"/>
      <c r="U513" s="200"/>
      <c r="V513" s="200"/>
      <c r="W513" s="200"/>
      <c r="X513" s="200"/>
      <c r="Y513" s="200"/>
      <c r="Z513" s="200"/>
    </row>
    <row r="514" spans="1:26" ht="13.5" customHeight="1">
      <c r="A514" s="200"/>
      <c r="B514" s="200"/>
      <c r="C514" s="200"/>
      <c r="D514" s="200"/>
      <c r="E514" s="200"/>
      <c r="F514" s="200"/>
      <c r="G514" s="200"/>
      <c r="H514" s="200"/>
      <c r="I514" s="200"/>
      <c r="J514" s="200"/>
      <c r="K514" s="200"/>
      <c r="L514" s="200"/>
      <c r="M514" s="200"/>
      <c r="N514" s="200"/>
      <c r="O514" s="200"/>
      <c r="P514" s="200"/>
      <c r="Q514" s="200"/>
      <c r="R514" s="200"/>
      <c r="S514" s="200"/>
      <c r="T514" s="200"/>
      <c r="U514" s="200"/>
      <c r="V514" s="200"/>
      <c r="W514" s="200"/>
      <c r="X514" s="200"/>
      <c r="Y514" s="200"/>
      <c r="Z514" s="200"/>
    </row>
    <row r="515" spans="1:26" ht="13.5" customHeight="1">
      <c r="A515" s="200"/>
      <c r="B515" s="200"/>
      <c r="C515" s="200"/>
      <c r="D515" s="200"/>
      <c r="E515" s="200"/>
      <c r="F515" s="200"/>
      <c r="G515" s="200"/>
      <c r="H515" s="200"/>
      <c r="I515" s="200"/>
      <c r="J515" s="200"/>
      <c r="K515" s="200"/>
      <c r="L515" s="200"/>
      <c r="M515" s="200"/>
      <c r="N515" s="200"/>
      <c r="O515" s="200"/>
      <c r="P515" s="200"/>
      <c r="Q515" s="200"/>
      <c r="R515" s="200"/>
      <c r="S515" s="200"/>
      <c r="T515" s="200"/>
      <c r="U515" s="200"/>
      <c r="V515" s="200"/>
      <c r="W515" s="200"/>
      <c r="X515" s="200"/>
      <c r="Y515" s="200"/>
      <c r="Z515" s="200"/>
    </row>
    <row r="516" spans="1:26" ht="13.5" customHeight="1">
      <c r="A516" s="200"/>
      <c r="B516" s="200"/>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200"/>
      <c r="Y516" s="200"/>
      <c r="Z516" s="200"/>
    </row>
    <row r="517" spans="1:26" ht="13.5" customHeight="1">
      <c r="A517" s="200"/>
      <c r="B517" s="200"/>
      <c r="C517" s="200"/>
      <c r="D517" s="200"/>
      <c r="E517" s="200"/>
      <c r="F517" s="200"/>
      <c r="G517" s="200"/>
      <c r="H517" s="200"/>
      <c r="I517" s="200"/>
      <c r="J517" s="200"/>
      <c r="K517" s="200"/>
      <c r="L517" s="200"/>
      <c r="M517" s="200"/>
      <c r="N517" s="200"/>
      <c r="O517" s="200"/>
      <c r="P517" s="200"/>
      <c r="Q517" s="200"/>
      <c r="R517" s="200"/>
      <c r="S517" s="200"/>
      <c r="T517" s="200"/>
      <c r="U517" s="200"/>
      <c r="V517" s="200"/>
      <c r="W517" s="200"/>
      <c r="X517" s="200"/>
      <c r="Y517" s="200"/>
      <c r="Z517" s="200"/>
    </row>
    <row r="518" spans="1:26" ht="13.5" customHeight="1">
      <c r="A518" s="200"/>
      <c r="B518" s="200"/>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row>
    <row r="519" spans="1:26" ht="13.5" customHeight="1">
      <c r="A519" s="200"/>
      <c r="B519" s="200"/>
      <c r="C519" s="200"/>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row>
    <row r="520" spans="1:26" ht="13.5" customHeight="1">
      <c r="A520" s="200"/>
      <c r="B520" s="200"/>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row>
    <row r="521" spans="1:26" ht="13.5" customHeight="1">
      <c r="A521" s="200"/>
      <c r="B521" s="200"/>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row>
    <row r="522" spans="1:26" ht="13.5" customHeight="1">
      <c r="A522" s="200"/>
      <c r="B522" s="200"/>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row>
    <row r="523" spans="1:26" ht="13.5" customHeight="1">
      <c r="A523" s="200"/>
      <c r="B523" s="200"/>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row>
    <row r="524" spans="1:26" ht="13.5" customHeight="1">
      <c r="A524" s="200"/>
      <c r="B524" s="200"/>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row>
    <row r="525" spans="1:26" ht="13.5" customHeight="1">
      <c r="A525" s="200"/>
      <c r="B525" s="200"/>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row>
    <row r="526" spans="1:26" ht="13.5" customHeight="1">
      <c r="A526" s="200"/>
      <c r="B526" s="200"/>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row>
    <row r="527" spans="1:26" ht="13.5" customHeight="1">
      <c r="A527" s="200"/>
      <c r="B527" s="200"/>
      <c r="C527" s="200"/>
      <c r="D527" s="200"/>
      <c r="E527" s="200"/>
      <c r="F527" s="200"/>
      <c r="G527" s="200"/>
      <c r="H527" s="200"/>
      <c r="I527" s="200"/>
      <c r="J527" s="200"/>
      <c r="K527" s="200"/>
      <c r="L527" s="200"/>
      <c r="M527" s="200"/>
      <c r="N527" s="200"/>
      <c r="O527" s="200"/>
      <c r="P527" s="200"/>
      <c r="Q527" s="200"/>
      <c r="R527" s="200"/>
      <c r="S527" s="200"/>
      <c r="T527" s="200"/>
      <c r="U527" s="200"/>
      <c r="V527" s="200"/>
      <c r="W527" s="200"/>
      <c r="X527" s="200"/>
      <c r="Y527" s="200"/>
      <c r="Z527" s="200"/>
    </row>
    <row r="528" spans="1:26" ht="13.5" customHeight="1">
      <c r="A528" s="200"/>
      <c r="B528" s="200"/>
      <c r="C528" s="200"/>
      <c r="D528" s="200"/>
      <c r="E528" s="200"/>
      <c r="F528" s="200"/>
      <c r="G528" s="200"/>
      <c r="H528" s="200"/>
      <c r="I528" s="200"/>
      <c r="J528" s="200"/>
      <c r="K528" s="200"/>
      <c r="L528" s="200"/>
      <c r="M528" s="200"/>
      <c r="N528" s="200"/>
      <c r="O528" s="200"/>
      <c r="P528" s="200"/>
      <c r="Q528" s="200"/>
      <c r="R528" s="200"/>
      <c r="S528" s="200"/>
      <c r="T528" s="200"/>
      <c r="U528" s="200"/>
      <c r="V528" s="200"/>
      <c r="W528" s="200"/>
      <c r="X528" s="200"/>
      <c r="Y528" s="200"/>
      <c r="Z528" s="200"/>
    </row>
    <row r="529" spans="1:26" ht="13.5" customHeight="1">
      <c r="A529" s="200"/>
      <c r="B529" s="200"/>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0"/>
    </row>
    <row r="530" spans="1:26" ht="13.5" customHeight="1">
      <c r="A530" s="200"/>
      <c r="B530" s="200"/>
      <c r="C530" s="200"/>
      <c r="D530" s="200"/>
      <c r="E530" s="200"/>
      <c r="F530" s="200"/>
      <c r="G530" s="200"/>
      <c r="H530" s="200"/>
      <c r="I530" s="200"/>
      <c r="J530" s="200"/>
      <c r="K530" s="200"/>
      <c r="L530" s="200"/>
      <c r="M530" s="200"/>
      <c r="N530" s="200"/>
      <c r="O530" s="200"/>
      <c r="P530" s="200"/>
      <c r="Q530" s="200"/>
      <c r="R530" s="200"/>
      <c r="S530" s="200"/>
      <c r="T530" s="200"/>
      <c r="U530" s="200"/>
      <c r="V530" s="200"/>
      <c r="W530" s="200"/>
      <c r="X530" s="200"/>
      <c r="Y530" s="200"/>
      <c r="Z530" s="200"/>
    </row>
    <row r="531" spans="1:26" ht="13.5" customHeight="1">
      <c r="A531" s="200"/>
      <c r="B531" s="200"/>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0"/>
    </row>
    <row r="532" spans="1:26" ht="13.5" customHeight="1">
      <c r="A532" s="200"/>
      <c r="B532" s="200"/>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200"/>
      <c r="Y532" s="200"/>
      <c r="Z532" s="200"/>
    </row>
    <row r="533" spans="1:26" ht="13.5" customHeight="1">
      <c r="A533" s="200"/>
      <c r="B533" s="200"/>
      <c r="C533" s="200"/>
      <c r="D533" s="200"/>
      <c r="E533" s="200"/>
      <c r="F533" s="200"/>
      <c r="G533" s="200"/>
      <c r="H533" s="200"/>
      <c r="I533" s="200"/>
      <c r="J533" s="200"/>
      <c r="K533" s="200"/>
      <c r="L533" s="200"/>
      <c r="M533" s="200"/>
      <c r="N533" s="200"/>
      <c r="O533" s="200"/>
      <c r="P533" s="200"/>
      <c r="Q533" s="200"/>
      <c r="R533" s="200"/>
      <c r="S533" s="200"/>
      <c r="T533" s="200"/>
      <c r="U533" s="200"/>
      <c r="V533" s="200"/>
      <c r="W533" s="200"/>
      <c r="X533" s="200"/>
      <c r="Y533" s="200"/>
      <c r="Z533" s="200"/>
    </row>
    <row r="534" spans="1:26" ht="13.5" customHeight="1">
      <c r="A534" s="200"/>
      <c r="B534" s="200"/>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200"/>
      <c r="Y534" s="200"/>
      <c r="Z534" s="200"/>
    </row>
    <row r="535" spans="1:26" ht="13.5" customHeight="1">
      <c r="A535" s="200"/>
      <c r="B535" s="200"/>
      <c r="C535" s="200"/>
      <c r="D535" s="200"/>
      <c r="E535" s="200"/>
      <c r="F535" s="200"/>
      <c r="G535" s="200"/>
      <c r="H535" s="200"/>
      <c r="I535" s="200"/>
      <c r="J535" s="200"/>
      <c r="K535" s="200"/>
      <c r="L535" s="200"/>
      <c r="M535" s="200"/>
      <c r="N535" s="200"/>
      <c r="O535" s="200"/>
      <c r="P535" s="200"/>
      <c r="Q535" s="200"/>
      <c r="R535" s="200"/>
      <c r="S535" s="200"/>
      <c r="T535" s="200"/>
      <c r="U535" s="200"/>
      <c r="V535" s="200"/>
      <c r="W535" s="200"/>
      <c r="X535" s="200"/>
      <c r="Y535" s="200"/>
      <c r="Z535" s="200"/>
    </row>
    <row r="536" spans="1:26" ht="13.5" customHeight="1">
      <c r="A536" s="200"/>
      <c r="B536" s="200"/>
      <c r="C536" s="200"/>
      <c r="D536" s="200"/>
      <c r="E536" s="200"/>
      <c r="F536" s="200"/>
      <c r="G536" s="200"/>
      <c r="H536" s="200"/>
      <c r="I536" s="200"/>
      <c r="J536" s="200"/>
      <c r="K536" s="200"/>
      <c r="L536" s="200"/>
      <c r="M536" s="200"/>
      <c r="N536" s="200"/>
      <c r="O536" s="200"/>
      <c r="P536" s="200"/>
      <c r="Q536" s="200"/>
      <c r="R536" s="200"/>
      <c r="S536" s="200"/>
      <c r="T536" s="200"/>
      <c r="U536" s="200"/>
      <c r="V536" s="200"/>
      <c r="W536" s="200"/>
      <c r="X536" s="200"/>
      <c r="Y536" s="200"/>
      <c r="Z536" s="200"/>
    </row>
    <row r="537" spans="1:26" ht="13.5" customHeight="1">
      <c r="A537" s="200"/>
      <c r="B537" s="200"/>
      <c r="C537" s="200"/>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row>
    <row r="538" spans="1:26" ht="13.5" customHeight="1">
      <c r="A538" s="200"/>
      <c r="B538" s="200"/>
      <c r="C538" s="200"/>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row>
    <row r="539" spans="1:26" ht="13.5" customHeight="1">
      <c r="A539" s="200"/>
      <c r="B539" s="200"/>
      <c r="C539" s="200"/>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row>
    <row r="540" spans="1:26" ht="13.5" customHeight="1">
      <c r="A540" s="200"/>
      <c r="B540" s="200"/>
      <c r="C540" s="200"/>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row>
    <row r="541" spans="1:26" ht="13.5" customHeight="1">
      <c r="A541" s="200"/>
      <c r="B541" s="200"/>
      <c r="C541" s="200"/>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row>
    <row r="542" spans="1:26" ht="13.5" customHeight="1">
      <c r="A542" s="200"/>
      <c r="B542" s="200"/>
      <c r="C542" s="200"/>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row>
    <row r="543" spans="1:26" ht="13.5" customHeight="1">
      <c r="A543" s="200"/>
      <c r="B543" s="200"/>
      <c r="C543" s="200"/>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row>
    <row r="544" spans="1:26" ht="13.5" customHeight="1">
      <c r="A544" s="200"/>
      <c r="B544" s="200"/>
      <c r="C544" s="200"/>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row>
    <row r="545" spans="1:26" ht="13.5" customHeight="1">
      <c r="A545" s="200"/>
      <c r="B545" s="200"/>
      <c r="C545" s="200"/>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row>
    <row r="546" spans="1:26" ht="13.5" customHeight="1">
      <c r="A546" s="200"/>
      <c r="B546" s="200"/>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row>
    <row r="547" spans="1:26" ht="13.5" customHeight="1">
      <c r="A547" s="200"/>
      <c r="B547" s="200"/>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row>
    <row r="548" spans="1:26" ht="13.5" customHeight="1">
      <c r="A548" s="200"/>
      <c r="B548" s="200"/>
      <c r="C548" s="200"/>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row>
    <row r="549" spans="1:26" ht="13.5" customHeight="1">
      <c r="A549" s="200"/>
      <c r="B549" s="200"/>
      <c r="C549" s="200"/>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row>
    <row r="550" spans="1:26" ht="13.5" customHeight="1">
      <c r="A550" s="200"/>
      <c r="B550" s="200"/>
      <c r="C550" s="200"/>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row>
    <row r="551" spans="1:26" ht="13.5" customHeight="1">
      <c r="A551" s="200"/>
      <c r="B551" s="200"/>
      <c r="C551" s="200"/>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row>
    <row r="552" spans="1:26" ht="13.5" customHeight="1">
      <c r="A552" s="200"/>
      <c r="B552" s="200"/>
      <c r="C552" s="200"/>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row>
    <row r="553" spans="1:26" ht="13.5" customHeight="1">
      <c r="A553" s="200"/>
      <c r="B553" s="200"/>
      <c r="C553" s="200"/>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row>
    <row r="554" spans="1:26" ht="13.5" customHeight="1">
      <c r="A554" s="200"/>
      <c r="B554" s="200"/>
      <c r="C554" s="200"/>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row>
    <row r="555" spans="1:26" ht="13.5" customHeight="1">
      <c r="A555" s="200"/>
      <c r="B555" s="200"/>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row>
    <row r="556" spans="1:26" ht="13.5" customHeight="1">
      <c r="A556" s="200"/>
      <c r="B556" s="200"/>
      <c r="C556" s="200"/>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row>
    <row r="557" spans="1:26" ht="13.5" customHeight="1">
      <c r="A557" s="200"/>
      <c r="B557" s="200"/>
      <c r="C557" s="200"/>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row>
    <row r="558" spans="1:26" ht="13.5" customHeight="1">
      <c r="A558" s="200"/>
      <c r="B558" s="200"/>
      <c r="C558" s="200"/>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row>
    <row r="559" spans="1:26" ht="13.5" customHeight="1">
      <c r="A559" s="200"/>
      <c r="B559" s="200"/>
      <c r="C559" s="200"/>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row>
    <row r="560" spans="1:26" ht="13.5" customHeight="1">
      <c r="A560" s="200"/>
      <c r="B560" s="200"/>
      <c r="C560" s="200"/>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row>
    <row r="561" spans="1:26" ht="13.5" customHeight="1">
      <c r="A561" s="200"/>
      <c r="B561" s="200"/>
      <c r="C561" s="200"/>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row>
    <row r="562" spans="1:26" ht="13.5" customHeight="1">
      <c r="A562" s="200"/>
      <c r="B562" s="200"/>
      <c r="C562" s="200"/>
      <c r="D562" s="200"/>
      <c r="E562" s="200"/>
      <c r="F562" s="200"/>
      <c r="G562" s="200"/>
      <c r="H562" s="200"/>
      <c r="I562" s="200"/>
      <c r="J562" s="200"/>
      <c r="K562" s="200"/>
      <c r="L562" s="200"/>
      <c r="M562" s="200"/>
      <c r="N562" s="200"/>
      <c r="O562" s="200"/>
      <c r="P562" s="200"/>
      <c r="Q562" s="200"/>
      <c r="R562" s="200"/>
      <c r="S562" s="200"/>
      <c r="T562" s="200"/>
      <c r="U562" s="200"/>
      <c r="V562" s="200"/>
      <c r="W562" s="200"/>
      <c r="X562" s="200"/>
      <c r="Y562" s="200"/>
      <c r="Z562" s="200"/>
    </row>
    <row r="563" spans="1:26" ht="13.5" customHeight="1">
      <c r="A563" s="200"/>
      <c r="B563" s="200"/>
      <c r="C563" s="200"/>
      <c r="D563" s="200"/>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row>
    <row r="564" spans="1:26" ht="13.5" customHeight="1">
      <c r="A564" s="200"/>
      <c r="B564" s="200"/>
      <c r="C564" s="200"/>
      <c r="D564" s="200"/>
      <c r="E564" s="200"/>
      <c r="F564" s="200"/>
      <c r="G564" s="200"/>
      <c r="H564" s="200"/>
      <c r="I564" s="200"/>
      <c r="J564" s="200"/>
      <c r="K564" s="200"/>
      <c r="L564" s="200"/>
      <c r="M564" s="200"/>
      <c r="N564" s="200"/>
      <c r="O564" s="200"/>
      <c r="P564" s="200"/>
      <c r="Q564" s="200"/>
      <c r="R564" s="200"/>
      <c r="S564" s="200"/>
      <c r="T564" s="200"/>
      <c r="U564" s="200"/>
      <c r="V564" s="200"/>
      <c r="W564" s="200"/>
      <c r="X564" s="200"/>
      <c r="Y564" s="200"/>
      <c r="Z564" s="200"/>
    </row>
    <row r="565" spans="1:26" ht="13.5" customHeight="1">
      <c r="A565" s="200"/>
      <c r="B565" s="200"/>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row>
    <row r="566" spans="1:26" ht="13.5" customHeight="1">
      <c r="A566" s="200"/>
      <c r="B566" s="200"/>
      <c r="C566" s="200"/>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row>
    <row r="567" spans="1:26" ht="13.5" customHeight="1">
      <c r="A567" s="200"/>
      <c r="B567" s="200"/>
      <c r="C567" s="200"/>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row>
    <row r="568" spans="1:26" ht="13.5" customHeight="1">
      <c r="A568" s="200"/>
      <c r="B568" s="200"/>
      <c r="C568" s="200"/>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row>
    <row r="569" spans="1:26" ht="13.5" customHeight="1">
      <c r="A569" s="200"/>
      <c r="B569" s="200"/>
      <c r="C569" s="200"/>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row>
    <row r="570" spans="1:26" ht="13.5" customHeight="1">
      <c r="A570" s="200"/>
      <c r="B570" s="200"/>
      <c r="C570" s="200"/>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row>
    <row r="571" spans="1:26" ht="13.5" customHeight="1">
      <c r="A571" s="200"/>
      <c r="B571" s="200"/>
      <c r="C571" s="200"/>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row>
    <row r="572" spans="1:26" ht="13.5" customHeight="1">
      <c r="A572" s="200"/>
      <c r="B572" s="200"/>
      <c r="C572" s="200"/>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row>
    <row r="573" spans="1:26" ht="13.5" customHeight="1">
      <c r="A573" s="200"/>
      <c r="B573" s="200"/>
      <c r="C573" s="200"/>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row>
    <row r="574" spans="1:26" ht="13.5" customHeight="1">
      <c r="A574" s="200"/>
      <c r="B574" s="200"/>
      <c r="C574" s="200"/>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row>
    <row r="575" spans="1:26" ht="13.5" customHeight="1">
      <c r="A575" s="200"/>
      <c r="B575" s="200"/>
      <c r="C575" s="200"/>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row>
    <row r="576" spans="1:26" ht="13.5" customHeight="1">
      <c r="A576" s="200"/>
      <c r="B576" s="200"/>
      <c r="C576" s="200"/>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row>
    <row r="577" spans="1:26" ht="13.5" customHeight="1">
      <c r="A577" s="200"/>
      <c r="B577" s="200"/>
      <c r="C577" s="200"/>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row>
    <row r="578" spans="1:26" ht="13.5" customHeight="1">
      <c r="A578" s="200"/>
      <c r="B578" s="200"/>
      <c r="C578" s="200"/>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row>
    <row r="579" spans="1:26" ht="13.5" customHeight="1">
      <c r="A579" s="200"/>
      <c r="B579" s="200"/>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row>
    <row r="580" spans="1:26" ht="13.5" customHeight="1">
      <c r="A580" s="200"/>
      <c r="B580" s="200"/>
      <c r="C580" s="200"/>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row>
    <row r="581" spans="1:26" ht="13.5" customHeight="1">
      <c r="A581" s="200"/>
      <c r="B581" s="200"/>
      <c r="C581" s="200"/>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row>
    <row r="582" spans="1:26" ht="13.5" customHeight="1">
      <c r="A582" s="200"/>
      <c r="B582" s="200"/>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row>
    <row r="583" spans="1:26" ht="13.5" customHeight="1">
      <c r="A583" s="200"/>
      <c r="B583" s="200"/>
      <c r="C583" s="200"/>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row>
    <row r="584" spans="1:26" ht="13.5" customHeight="1">
      <c r="A584" s="200"/>
      <c r="B584" s="200"/>
      <c r="C584" s="200"/>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row>
    <row r="585" spans="1:26" ht="13.5" customHeight="1">
      <c r="A585" s="200"/>
      <c r="B585" s="200"/>
      <c r="C585" s="200"/>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row>
    <row r="586" spans="1:26" ht="13.5" customHeight="1">
      <c r="A586" s="200"/>
      <c r="B586" s="200"/>
      <c r="C586" s="200"/>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row>
    <row r="587" spans="1:26" ht="13.5" customHeight="1">
      <c r="A587" s="200"/>
      <c r="B587" s="200"/>
      <c r="C587" s="200"/>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row>
    <row r="588" spans="1:26" ht="13.5" customHeight="1">
      <c r="A588" s="200"/>
      <c r="B588" s="200"/>
      <c r="C588" s="200"/>
      <c r="D588" s="200"/>
      <c r="E588" s="200"/>
      <c r="F588" s="200"/>
      <c r="G588" s="200"/>
      <c r="H588" s="200"/>
      <c r="I588" s="200"/>
      <c r="J588" s="200"/>
      <c r="K588" s="200"/>
      <c r="L588" s="200"/>
      <c r="M588" s="200"/>
      <c r="N588" s="200"/>
      <c r="O588" s="200"/>
      <c r="P588" s="200"/>
      <c r="Q588" s="200"/>
      <c r="R588" s="200"/>
      <c r="S588" s="200"/>
      <c r="T588" s="200"/>
      <c r="U588" s="200"/>
      <c r="V588" s="200"/>
      <c r="W588" s="200"/>
      <c r="X588" s="200"/>
      <c r="Y588" s="200"/>
      <c r="Z588" s="200"/>
    </row>
    <row r="589" spans="1:26" ht="13.5" customHeight="1">
      <c r="A589" s="200"/>
      <c r="B589" s="200"/>
      <c r="C589" s="200"/>
      <c r="D589" s="200"/>
      <c r="E589" s="200"/>
      <c r="F589" s="200"/>
      <c r="G589" s="200"/>
      <c r="H589" s="200"/>
      <c r="I589" s="200"/>
      <c r="J589" s="200"/>
      <c r="K589" s="200"/>
      <c r="L589" s="200"/>
      <c r="M589" s="200"/>
      <c r="N589" s="200"/>
      <c r="O589" s="200"/>
      <c r="P589" s="200"/>
      <c r="Q589" s="200"/>
      <c r="R589" s="200"/>
      <c r="S589" s="200"/>
      <c r="T589" s="200"/>
      <c r="U589" s="200"/>
      <c r="V589" s="200"/>
      <c r="W589" s="200"/>
      <c r="X589" s="200"/>
      <c r="Y589" s="200"/>
      <c r="Z589" s="200"/>
    </row>
    <row r="590" spans="1:26" ht="13.5" customHeight="1">
      <c r="A590" s="200"/>
      <c r="B590" s="200"/>
      <c r="C590" s="200"/>
      <c r="D590" s="200"/>
      <c r="E590" s="200"/>
      <c r="F590" s="200"/>
      <c r="G590" s="200"/>
      <c r="H590" s="200"/>
      <c r="I590" s="200"/>
      <c r="J590" s="200"/>
      <c r="K590" s="200"/>
      <c r="L590" s="200"/>
      <c r="M590" s="200"/>
      <c r="N590" s="200"/>
      <c r="O590" s="200"/>
      <c r="P590" s="200"/>
      <c r="Q590" s="200"/>
      <c r="R590" s="200"/>
      <c r="S590" s="200"/>
      <c r="T590" s="200"/>
      <c r="U590" s="200"/>
      <c r="V590" s="200"/>
      <c r="W590" s="200"/>
      <c r="X590" s="200"/>
      <c r="Y590" s="200"/>
      <c r="Z590" s="200"/>
    </row>
    <row r="591" spans="1:26" ht="13.5" customHeight="1">
      <c r="A591" s="200"/>
      <c r="B591" s="200"/>
      <c r="C591" s="200"/>
      <c r="D591" s="200"/>
      <c r="E591" s="200"/>
      <c r="F591" s="200"/>
      <c r="G591" s="200"/>
      <c r="H591" s="200"/>
      <c r="I591" s="200"/>
      <c r="J591" s="200"/>
      <c r="K591" s="200"/>
      <c r="L591" s="200"/>
      <c r="M591" s="200"/>
      <c r="N591" s="200"/>
      <c r="O591" s="200"/>
      <c r="P591" s="200"/>
      <c r="Q591" s="200"/>
      <c r="R591" s="200"/>
      <c r="S591" s="200"/>
      <c r="T591" s="200"/>
      <c r="U591" s="200"/>
      <c r="V591" s="200"/>
      <c r="W591" s="200"/>
      <c r="X591" s="200"/>
      <c r="Y591" s="200"/>
      <c r="Z591" s="200"/>
    </row>
    <row r="592" spans="1:26" ht="13.5" customHeight="1">
      <c r="A592" s="200"/>
      <c r="B592" s="200"/>
      <c r="C592" s="200"/>
      <c r="D592" s="200"/>
      <c r="E592" s="200"/>
      <c r="F592" s="200"/>
      <c r="G592" s="200"/>
      <c r="H592" s="200"/>
      <c r="I592" s="200"/>
      <c r="J592" s="200"/>
      <c r="K592" s="200"/>
      <c r="L592" s="200"/>
      <c r="M592" s="200"/>
      <c r="N592" s="200"/>
      <c r="O592" s="200"/>
      <c r="P592" s="200"/>
      <c r="Q592" s="200"/>
      <c r="R592" s="200"/>
      <c r="S592" s="200"/>
      <c r="T592" s="200"/>
      <c r="U592" s="200"/>
      <c r="V592" s="200"/>
      <c r="W592" s="200"/>
      <c r="X592" s="200"/>
      <c r="Y592" s="200"/>
      <c r="Z592" s="200"/>
    </row>
    <row r="593" spans="1:26" ht="13.5" customHeight="1">
      <c r="A593" s="200"/>
      <c r="B593" s="200"/>
      <c r="C593" s="200"/>
      <c r="D593" s="200"/>
      <c r="E593" s="200"/>
      <c r="F593" s="200"/>
      <c r="G593" s="200"/>
      <c r="H593" s="200"/>
      <c r="I593" s="200"/>
      <c r="J593" s="200"/>
      <c r="K593" s="200"/>
      <c r="L593" s="200"/>
      <c r="M593" s="200"/>
      <c r="N593" s="200"/>
      <c r="O593" s="200"/>
      <c r="P593" s="200"/>
      <c r="Q593" s="200"/>
      <c r="R593" s="200"/>
      <c r="S593" s="200"/>
      <c r="T593" s="200"/>
      <c r="U593" s="200"/>
      <c r="V593" s="200"/>
      <c r="W593" s="200"/>
      <c r="X593" s="200"/>
      <c r="Y593" s="200"/>
      <c r="Z593" s="200"/>
    </row>
    <row r="594" spans="1:26" ht="13.5" customHeight="1">
      <c r="A594" s="200"/>
      <c r="B594" s="200"/>
      <c r="C594" s="200"/>
      <c r="D594" s="200"/>
      <c r="E594" s="200"/>
      <c r="F594" s="200"/>
      <c r="G594" s="200"/>
      <c r="H594" s="200"/>
      <c r="I594" s="200"/>
      <c r="J594" s="200"/>
      <c r="K594" s="200"/>
      <c r="L594" s="200"/>
      <c r="M594" s="200"/>
      <c r="N594" s="200"/>
      <c r="O594" s="200"/>
      <c r="P594" s="200"/>
      <c r="Q594" s="200"/>
      <c r="R594" s="200"/>
      <c r="S594" s="200"/>
      <c r="T594" s="200"/>
      <c r="U594" s="200"/>
      <c r="V594" s="200"/>
      <c r="W594" s="200"/>
      <c r="X594" s="200"/>
      <c r="Y594" s="200"/>
      <c r="Z594" s="200"/>
    </row>
    <row r="595" spans="1:26" ht="13.5" customHeight="1">
      <c r="A595" s="200"/>
      <c r="B595" s="200"/>
      <c r="C595" s="200"/>
      <c r="D595" s="200"/>
      <c r="E595" s="200"/>
      <c r="F595" s="200"/>
      <c r="G595" s="200"/>
      <c r="H595" s="200"/>
      <c r="I595" s="200"/>
      <c r="J595" s="200"/>
      <c r="K595" s="200"/>
      <c r="L595" s="200"/>
      <c r="M595" s="200"/>
      <c r="N595" s="200"/>
      <c r="O595" s="200"/>
      <c r="P595" s="200"/>
      <c r="Q595" s="200"/>
      <c r="R595" s="200"/>
      <c r="S595" s="200"/>
      <c r="T595" s="200"/>
      <c r="U595" s="200"/>
      <c r="V595" s="200"/>
      <c r="W595" s="200"/>
      <c r="X595" s="200"/>
      <c r="Y595" s="200"/>
      <c r="Z595" s="200"/>
    </row>
    <row r="596" spans="1:26" ht="13.5" customHeight="1">
      <c r="A596" s="200"/>
      <c r="B596" s="200"/>
      <c r="C596" s="200"/>
      <c r="D596" s="200"/>
      <c r="E596" s="200"/>
      <c r="F596" s="200"/>
      <c r="G596" s="200"/>
      <c r="H596" s="200"/>
      <c r="I596" s="200"/>
      <c r="J596" s="200"/>
      <c r="K596" s="200"/>
      <c r="L596" s="200"/>
      <c r="M596" s="200"/>
      <c r="N596" s="200"/>
      <c r="O596" s="200"/>
      <c r="P596" s="200"/>
      <c r="Q596" s="200"/>
      <c r="R596" s="200"/>
      <c r="S596" s="200"/>
      <c r="T596" s="200"/>
      <c r="U596" s="200"/>
      <c r="V596" s="200"/>
      <c r="W596" s="200"/>
      <c r="X596" s="200"/>
      <c r="Y596" s="200"/>
      <c r="Z596" s="200"/>
    </row>
    <row r="597" spans="1:26" ht="13.5" customHeight="1">
      <c r="A597" s="200"/>
      <c r="B597" s="200"/>
      <c r="C597" s="200"/>
      <c r="D597" s="200"/>
      <c r="E597" s="200"/>
      <c r="F597" s="200"/>
      <c r="G597" s="200"/>
      <c r="H597" s="200"/>
      <c r="I597" s="200"/>
      <c r="J597" s="200"/>
      <c r="K597" s="200"/>
      <c r="L597" s="200"/>
      <c r="M597" s="200"/>
      <c r="N597" s="200"/>
      <c r="O597" s="200"/>
      <c r="P597" s="200"/>
      <c r="Q597" s="200"/>
      <c r="R597" s="200"/>
      <c r="S597" s="200"/>
      <c r="T597" s="200"/>
      <c r="U597" s="200"/>
      <c r="V597" s="200"/>
      <c r="W597" s="200"/>
      <c r="X597" s="200"/>
      <c r="Y597" s="200"/>
      <c r="Z597" s="200"/>
    </row>
    <row r="598" spans="1:26" ht="13.5" customHeight="1">
      <c r="A598" s="200"/>
      <c r="B598" s="200"/>
      <c r="C598" s="200"/>
      <c r="D598" s="200"/>
      <c r="E598" s="200"/>
      <c r="F598" s="200"/>
      <c r="G598" s="200"/>
      <c r="H598" s="200"/>
      <c r="I598" s="200"/>
      <c r="J598" s="200"/>
      <c r="K598" s="200"/>
      <c r="L598" s="200"/>
      <c r="M598" s="200"/>
      <c r="N598" s="200"/>
      <c r="O598" s="200"/>
      <c r="P598" s="200"/>
      <c r="Q598" s="200"/>
      <c r="R598" s="200"/>
      <c r="S598" s="200"/>
      <c r="T598" s="200"/>
      <c r="U598" s="200"/>
      <c r="V598" s="200"/>
      <c r="W598" s="200"/>
      <c r="X598" s="200"/>
      <c r="Y598" s="200"/>
      <c r="Z598" s="200"/>
    </row>
    <row r="599" spans="1:26" ht="13.5" customHeight="1">
      <c r="A599" s="200"/>
      <c r="B599" s="200"/>
      <c r="C599" s="200"/>
      <c r="D599" s="200"/>
      <c r="E599" s="200"/>
      <c r="F599" s="200"/>
      <c r="G599" s="200"/>
      <c r="H599" s="200"/>
      <c r="I599" s="200"/>
      <c r="J599" s="200"/>
      <c r="K599" s="200"/>
      <c r="L599" s="200"/>
      <c r="M599" s="200"/>
      <c r="N599" s="200"/>
      <c r="O599" s="200"/>
      <c r="P599" s="200"/>
      <c r="Q599" s="200"/>
      <c r="R599" s="200"/>
      <c r="S599" s="200"/>
      <c r="T599" s="200"/>
      <c r="U599" s="200"/>
      <c r="V599" s="200"/>
      <c r="W599" s="200"/>
      <c r="X599" s="200"/>
      <c r="Y599" s="200"/>
      <c r="Z599" s="200"/>
    </row>
    <row r="600" spans="1:26" ht="13.5" customHeight="1">
      <c r="A600" s="200"/>
      <c r="B600" s="200"/>
      <c r="C600" s="200"/>
      <c r="D600" s="200"/>
      <c r="E600" s="200"/>
      <c r="F600" s="200"/>
      <c r="G600" s="200"/>
      <c r="H600" s="200"/>
      <c r="I600" s="200"/>
      <c r="J600" s="200"/>
      <c r="K600" s="200"/>
      <c r="L600" s="200"/>
      <c r="M600" s="200"/>
      <c r="N600" s="200"/>
      <c r="O600" s="200"/>
      <c r="P600" s="200"/>
      <c r="Q600" s="200"/>
      <c r="R600" s="200"/>
      <c r="S600" s="200"/>
      <c r="T600" s="200"/>
      <c r="U600" s="200"/>
      <c r="V600" s="200"/>
      <c r="W600" s="200"/>
      <c r="X600" s="200"/>
      <c r="Y600" s="200"/>
      <c r="Z600" s="200"/>
    </row>
    <row r="601" spans="1:26" ht="13.5" customHeight="1">
      <c r="A601" s="200"/>
      <c r="B601" s="200"/>
      <c r="C601" s="200"/>
      <c r="D601" s="200"/>
      <c r="E601" s="200"/>
      <c r="F601" s="200"/>
      <c r="G601" s="200"/>
      <c r="H601" s="200"/>
      <c r="I601" s="200"/>
      <c r="J601" s="200"/>
      <c r="K601" s="200"/>
      <c r="L601" s="200"/>
      <c r="M601" s="200"/>
      <c r="N601" s="200"/>
      <c r="O601" s="200"/>
      <c r="P601" s="200"/>
      <c r="Q601" s="200"/>
      <c r="R601" s="200"/>
      <c r="S601" s="200"/>
      <c r="T601" s="200"/>
      <c r="U601" s="200"/>
      <c r="V601" s="200"/>
      <c r="W601" s="200"/>
      <c r="X601" s="200"/>
      <c r="Y601" s="200"/>
      <c r="Z601" s="200"/>
    </row>
    <row r="602" spans="1:26" ht="13.5" customHeight="1">
      <c r="A602" s="200"/>
      <c r="B602" s="200"/>
      <c r="C602" s="200"/>
      <c r="D602" s="200"/>
      <c r="E602" s="200"/>
      <c r="F602" s="200"/>
      <c r="G602" s="200"/>
      <c r="H602" s="200"/>
      <c r="I602" s="200"/>
      <c r="J602" s="200"/>
      <c r="K602" s="200"/>
      <c r="L602" s="200"/>
      <c r="M602" s="200"/>
      <c r="N602" s="200"/>
      <c r="O602" s="200"/>
      <c r="P602" s="200"/>
      <c r="Q602" s="200"/>
      <c r="R602" s="200"/>
      <c r="S602" s="200"/>
      <c r="T602" s="200"/>
      <c r="U602" s="200"/>
      <c r="V602" s="200"/>
      <c r="W602" s="200"/>
      <c r="X602" s="200"/>
      <c r="Y602" s="200"/>
      <c r="Z602" s="200"/>
    </row>
    <row r="603" spans="1:26" ht="13.5" customHeight="1">
      <c r="A603" s="200"/>
      <c r="B603" s="200"/>
      <c r="C603" s="200"/>
      <c r="D603" s="200"/>
      <c r="E603" s="200"/>
      <c r="F603" s="200"/>
      <c r="G603" s="200"/>
      <c r="H603" s="200"/>
      <c r="I603" s="200"/>
      <c r="J603" s="200"/>
      <c r="K603" s="200"/>
      <c r="L603" s="200"/>
      <c r="M603" s="200"/>
      <c r="N603" s="200"/>
      <c r="O603" s="200"/>
      <c r="P603" s="200"/>
      <c r="Q603" s="200"/>
      <c r="R603" s="200"/>
      <c r="S603" s="200"/>
      <c r="T603" s="200"/>
      <c r="U603" s="200"/>
      <c r="V603" s="200"/>
      <c r="W603" s="200"/>
      <c r="X603" s="200"/>
      <c r="Y603" s="200"/>
      <c r="Z603" s="200"/>
    </row>
    <row r="604" spans="1:26" ht="13.5" customHeight="1">
      <c r="A604" s="200"/>
      <c r="B604" s="200"/>
      <c r="C604" s="200"/>
      <c r="D604" s="200"/>
      <c r="E604" s="200"/>
      <c r="F604" s="200"/>
      <c r="G604" s="200"/>
      <c r="H604" s="200"/>
      <c r="I604" s="200"/>
      <c r="J604" s="200"/>
      <c r="K604" s="200"/>
      <c r="L604" s="200"/>
      <c r="M604" s="200"/>
      <c r="N604" s="200"/>
      <c r="O604" s="200"/>
      <c r="P604" s="200"/>
      <c r="Q604" s="200"/>
      <c r="R604" s="200"/>
      <c r="S604" s="200"/>
      <c r="T604" s="200"/>
      <c r="U604" s="200"/>
      <c r="V604" s="200"/>
      <c r="W604" s="200"/>
      <c r="X604" s="200"/>
      <c r="Y604" s="200"/>
      <c r="Z604" s="200"/>
    </row>
    <row r="605" spans="1:26" ht="13.5" customHeight="1">
      <c r="A605" s="200"/>
      <c r="B605" s="200"/>
      <c r="C605" s="200"/>
      <c r="D605" s="200"/>
      <c r="E605" s="200"/>
      <c r="F605" s="200"/>
      <c r="G605" s="200"/>
      <c r="H605" s="200"/>
      <c r="I605" s="200"/>
      <c r="J605" s="200"/>
      <c r="K605" s="200"/>
      <c r="L605" s="200"/>
      <c r="M605" s="200"/>
      <c r="N605" s="200"/>
      <c r="O605" s="200"/>
      <c r="P605" s="200"/>
      <c r="Q605" s="200"/>
      <c r="R605" s="200"/>
      <c r="S605" s="200"/>
      <c r="T605" s="200"/>
      <c r="U605" s="200"/>
      <c r="V605" s="200"/>
      <c r="W605" s="200"/>
      <c r="X605" s="200"/>
      <c r="Y605" s="200"/>
      <c r="Z605" s="200"/>
    </row>
    <row r="606" spans="1:26" ht="13.5" customHeight="1">
      <c r="A606" s="200"/>
      <c r="B606" s="200"/>
      <c r="C606" s="200"/>
      <c r="D606" s="200"/>
      <c r="E606" s="200"/>
      <c r="F606" s="200"/>
      <c r="G606" s="200"/>
      <c r="H606" s="200"/>
      <c r="I606" s="200"/>
      <c r="J606" s="200"/>
      <c r="K606" s="200"/>
      <c r="L606" s="200"/>
      <c r="M606" s="200"/>
      <c r="N606" s="200"/>
      <c r="O606" s="200"/>
      <c r="P606" s="200"/>
      <c r="Q606" s="200"/>
      <c r="R606" s="200"/>
      <c r="S606" s="200"/>
      <c r="T606" s="200"/>
      <c r="U606" s="200"/>
      <c r="V606" s="200"/>
      <c r="W606" s="200"/>
      <c r="X606" s="200"/>
      <c r="Y606" s="200"/>
      <c r="Z606" s="200"/>
    </row>
    <row r="607" spans="1:26" ht="13.5" customHeight="1">
      <c r="A607" s="200"/>
      <c r="B607" s="200"/>
      <c r="C607" s="200"/>
      <c r="D607" s="200"/>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row>
    <row r="608" spans="1:26" ht="13.5" customHeight="1">
      <c r="A608" s="200"/>
      <c r="B608" s="200"/>
      <c r="C608" s="200"/>
      <c r="D608" s="200"/>
      <c r="E608" s="200"/>
      <c r="F608" s="200"/>
      <c r="G608" s="200"/>
      <c r="H608" s="200"/>
      <c r="I608" s="200"/>
      <c r="J608" s="200"/>
      <c r="K608" s="200"/>
      <c r="L608" s="200"/>
      <c r="M608" s="200"/>
      <c r="N608" s="200"/>
      <c r="O608" s="200"/>
      <c r="P608" s="200"/>
      <c r="Q608" s="200"/>
      <c r="R608" s="200"/>
      <c r="S608" s="200"/>
      <c r="T608" s="200"/>
      <c r="U608" s="200"/>
      <c r="V608" s="200"/>
      <c r="W608" s="200"/>
      <c r="X608" s="200"/>
      <c r="Y608" s="200"/>
      <c r="Z608" s="200"/>
    </row>
    <row r="609" spans="1:26" ht="13.5" customHeight="1">
      <c r="A609" s="200"/>
      <c r="B609" s="200"/>
      <c r="C609" s="200"/>
      <c r="D609" s="200"/>
      <c r="E609" s="200"/>
      <c r="F609" s="200"/>
      <c r="G609" s="200"/>
      <c r="H609" s="200"/>
      <c r="I609" s="200"/>
      <c r="J609" s="200"/>
      <c r="K609" s="200"/>
      <c r="L609" s="200"/>
      <c r="M609" s="200"/>
      <c r="N609" s="200"/>
      <c r="O609" s="200"/>
      <c r="P609" s="200"/>
      <c r="Q609" s="200"/>
      <c r="R609" s="200"/>
      <c r="S609" s="200"/>
      <c r="T609" s="200"/>
      <c r="U609" s="200"/>
      <c r="V609" s="200"/>
      <c r="W609" s="200"/>
      <c r="X609" s="200"/>
      <c r="Y609" s="200"/>
      <c r="Z609" s="200"/>
    </row>
    <row r="610" spans="1:26" ht="13.5" customHeight="1">
      <c r="A610" s="200"/>
      <c r="B610" s="200"/>
      <c r="C610" s="200"/>
      <c r="D610" s="200"/>
      <c r="E610" s="200"/>
      <c r="F610" s="200"/>
      <c r="G610" s="200"/>
      <c r="H610" s="200"/>
      <c r="I610" s="200"/>
      <c r="J610" s="200"/>
      <c r="K610" s="200"/>
      <c r="L610" s="200"/>
      <c r="M610" s="200"/>
      <c r="N610" s="200"/>
      <c r="O610" s="200"/>
      <c r="P610" s="200"/>
      <c r="Q610" s="200"/>
      <c r="R610" s="200"/>
      <c r="S610" s="200"/>
      <c r="T610" s="200"/>
      <c r="U610" s="200"/>
      <c r="V610" s="200"/>
      <c r="W610" s="200"/>
      <c r="X610" s="200"/>
      <c r="Y610" s="200"/>
      <c r="Z610" s="200"/>
    </row>
    <row r="611" spans="1:26" ht="13.5" customHeight="1">
      <c r="A611" s="200"/>
      <c r="B611" s="200"/>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row>
    <row r="612" spans="1:26" ht="13.5" customHeight="1">
      <c r="A612" s="200"/>
      <c r="B612" s="200"/>
      <c r="C612" s="200"/>
      <c r="D612" s="200"/>
      <c r="E612" s="200"/>
      <c r="F612" s="200"/>
      <c r="G612" s="200"/>
      <c r="H612" s="200"/>
      <c r="I612" s="200"/>
      <c r="J612" s="200"/>
      <c r="K612" s="200"/>
      <c r="L612" s="200"/>
      <c r="M612" s="200"/>
      <c r="N612" s="200"/>
      <c r="O612" s="200"/>
      <c r="P612" s="200"/>
      <c r="Q612" s="200"/>
      <c r="R612" s="200"/>
      <c r="S612" s="200"/>
      <c r="T612" s="200"/>
      <c r="U612" s="200"/>
      <c r="V612" s="200"/>
      <c r="W612" s="200"/>
      <c r="X612" s="200"/>
      <c r="Y612" s="200"/>
      <c r="Z612" s="200"/>
    </row>
    <row r="613" spans="1:26" ht="13.5" customHeight="1">
      <c r="A613" s="200"/>
      <c r="B613" s="200"/>
      <c r="C613" s="200"/>
      <c r="D613" s="200"/>
      <c r="E613" s="200"/>
      <c r="F613" s="200"/>
      <c r="G613" s="200"/>
      <c r="H613" s="200"/>
      <c r="I613" s="200"/>
      <c r="J613" s="200"/>
      <c r="K613" s="200"/>
      <c r="L613" s="200"/>
      <c r="M613" s="200"/>
      <c r="N613" s="200"/>
      <c r="O613" s="200"/>
      <c r="P613" s="200"/>
      <c r="Q613" s="200"/>
      <c r="R613" s="200"/>
      <c r="S613" s="200"/>
      <c r="T613" s="200"/>
      <c r="U613" s="200"/>
      <c r="V613" s="200"/>
      <c r="W613" s="200"/>
      <c r="X613" s="200"/>
      <c r="Y613" s="200"/>
      <c r="Z613" s="200"/>
    </row>
    <row r="614" spans="1:26" ht="13.5" customHeight="1">
      <c r="A614" s="200"/>
      <c r="B614" s="200"/>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row>
    <row r="615" spans="1:26" ht="13.5" customHeight="1">
      <c r="A615" s="200"/>
      <c r="B615" s="200"/>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row>
    <row r="616" spans="1:26" ht="13.5" customHeight="1">
      <c r="A616" s="200"/>
      <c r="B616" s="200"/>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row>
    <row r="617" spans="1:26" ht="13.5" customHeight="1">
      <c r="A617" s="200"/>
      <c r="B617" s="200"/>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row>
    <row r="618" spans="1:26" ht="13.5" customHeight="1">
      <c r="A618" s="200"/>
      <c r="B618" s="200"/>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row>
    <row r="619" spans="1:26" ht="13.5" customHeight="1">
      <c r="A619" s="200"/>
      <c r="B619" s="200"/>
      <c r="C619" s="200"/>
      <c r="D619" s="200"/>
      <c r="E619" s="200"/>
      <c r="F619" s="200"/>
      <c r="G619" s="200"/>
      <c r="H619" s="200"/>
      <c r="I619" s="200"/>
      <c r="J619" s="200"/>
      <c r="K619" s="200"/>
      <c r="L619" s="200"/>
      <c r="M619" s="200"/>
      <c r="N619" s="200"/>
      <c r="O619" s="200"/>
      <c r="P619" s="200"/>
      <c r="Q619" s="200"/>
      <c r="R619" s="200"/>
      <c r="S619" s="200"/>
      <c r="T619" s="200"/>
      <c r="U619" s="200"/>
      <c r="V619" s="200"/>
      <c r="W619" s="200"/>
      <c r="X619" s="200"/>
      <c r="Y619" s="200"/>
      <c r="Z619" s="200"/>
    </row>
    <row r="620" spans="1:26" ht="13.5" customHeight="1">
      <c r="A620" s="200"/>
      <c r="B620" s="200"/>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row>
    <row r="621" spans="1:26" ht="13.5" customHeight="1">
      <c r="A621" s="200"/>
      <c r="B621" s="200"/>
      <c r="C621" s="200"/>
      <c r="D621" s="200"/>
      <c r="E621" s="200"/>
      <c r="F621" s="200"/>
      <c r="G621" s="200"/>
      <c r="H621" s="200"/>
      <c r="I621" s="200"/>
      <c r="J621" s="200"/>
      <c r="K621" s="200"/>
      <c r="L621" s="200"/>
      <c r="M621" s="200"/>
      <c r="N621" s="200"/>
      <c r="O621" s="200"/>
      <c r="P621" s="200"/>
      <c r="Q621" s="200"/>
      <c r="R621" s="200"/>
      <c r="S621" s="200"/>
      <c r="T621" s="200"/>
      <c r="U621" s="200"/>
      <c r="V621" s="200"/>
      <c r="W621" s="200"/>
      <c r="X621" s="200"/>
      <c r="Y621" s="200"/>
      <c r="Z621" s="200"/>
    </row>
    <row r="622" spans="1:26" ht="13.5" customHeight="1">
      <c r="A622" s="200"/>
      <c r="B622" s="200"/>
      <c r="C622" s="200"/>
      <c r="D622" s="200"/>
      <c r="E622" s="200"/>
      <c r="F622" s="200"/>
      <c r="G622" s="200"/>
      <c r="H622" s="200"/>
      <c r="I622" s="200"/>
      <c r="J622" s="200"/>
      <c r="K622" s="200"/>
      <c r="L622" s="200"/>
      <c r="M622" s="200"/>
      <c r="N622" s="200"/>
      <c r="O622" s="200"/>
      <c r="P622" s="200"/>
      <c r="Q622" s="200"/>
      <c r="R622" s="200"/>
      <c r="S622" s="200"/>
      <c r="T622" s="200"/>
      <c r="U622" s="200"/>
      <c r="V622" s="200"/>
      <c r="W622" s="200"/>
      <c r="X622" s="200"/>
      <c r="Y622" s="200"/>
      <c r="Z622" s="200"/>
    </row>
    <row r="623" spans="1:26" ht="13.5" customHeight="1">
      <c r="A623" s="200"/>
      <c r="B623" s="200"/>
      <c r="C623" s="200"/>
      <c r="D623" s="200"/>
      <c r="E623" s="200"/>
      <c r="F623" s="200"/>
      <c r="G623" s="200"/>
      <c r="H623" s="200"/>
      <c r="I623" s="200"/>
      <c r="J623" s="200"/>
      <c r="K623" s="200"/>
      <c r="L623" s="200"/>
      <c r="M623" s="200"/>
      <c r="N623" s="200"/>
      <c r="O623" s="200"/>
      <c r="P623" s="200"/>
      <c r="Q623" s="200"/>
      <c r="R623" s="200"/>
      <c r="S623" s="200"/>
      <c r="T623" s="200"/>
      <c r="U623" s="200"/>
      <c r="V623" s="200"/>
      <c r="W623" s="200"/>
      <c r="X623" s="200"/>
      <c r="Y623" s="200"/>
      <c r="Z623" s="200"/>
    </row>
    <row r="624" spans="1:26" ht="13.5" customHeight="1">
      <c r="A624" s="200"/>
      <c r="B624" s="200"/>
      <c r="C624" s="200"/>
      <c r="D624" s="200"/>
      <c r="E624" s="200"/>
      <c r="F624" s="200"/>
      <c r="G624" s="200"/>
      <c r="H624" s="200"/>
      <c r="I624" s="200"/>
      <c r="J624" s="200"/>
      <c r="K624" s="200"/>
      <c r="L624" s="200"/>
      <c r="M624" s="200"/>
      <c r="N624" s="200"/>
      <c r="O624" s="200"/>
      <c r="P624" s="200"/>
      <c r="Q624" s="200"/>
      <c r="R624" s="200"/>
      <c r="S624" s="200"/>
      <c r="T624" s="200"/>
      <c r="U624" s="200"/>
      <c r="V624" s="200"/>
      <c r="W624" s="200"/>
      <c r="X624" s="200"/>
      <c r="Y624" s="200"/>
      <c r="Z624" s="200"/>
    </row>
    <row r="625" spans="1:26" ht="13.5" customHeight="1">
      <c r="A625" s="200"/>
      <c r="B625" s="200"/>
      <c r="C625" s="200"/>
      <c r="D625" s="200"/>
      <c r="E625" s="200"/>
      <c r="F625" s="200"/>
      <c r="G625" s="200"/>
      <c r="H625" s="200"/>
      <c r="I625" s="200"/>
      <c r="J625" s="200"/>
      <c r="K625" s="200"/>
      <c r="L625" s="200"/>
      <c r="M625" s="200"/>
      <c r="N625" s="200"/>
      <c r="O625" s="200"/>
      <c r="P625" s="200"/>
      <c r="Q625" s="200"/>
      <c r="R625" s="200"/>
      <c r="S625" s="200"/>
      <c r="T625" s="200"/>
      <c r="U625" s="200"/>
      <c r="V625" s="200"/>
      <c r="W625" s="200"/>
      <c r="X625" s="200"/>
      <c r="Y625" s="200"/>
      <c r="Z625" s="200"/>
    </row>
    <row r="626" spans="1:26" ht="13.5" customHeight="1">
      <c r="A626" s="200"/>
      <c r="B626" s="200"/>
      <c r="C626" s="200"/>
      <c r="D626" s="200"/>
      <c r="E626" s="200"/>
      <c r="F626" s="200"/>
      <c r="G626" s="200"/>
      <c r="H626" s="200"/>
      <c r="I626" s="200"/>
      <c r="J626" s="200"/>
      <c r="K626" s="200"/>
      <c r="L626" s="200"/>
      <c r="M626" s="200"/>
      <c r="N626" s="200"/>
      <c r="O626" s="200"/>
      <c r="P626" s="200"/>
      <c r="Q626" s="200"/>
      <c r="R626" s="200"/>
      <c r="S626" s="200"/>
      <c r="T626" s="200"/>
      <c r="U626" s="200"/>
      <c r="V626" s="200"/>
      <c r="W626" s="200"/>
      <c r="X626" s="200"/>
      <c r="Y626" s="200"/>
      <c r="Z626" s="200"/>
    </row>
    <row r="627" spans="1:26" ht="13.5" customHeight="1">
      <c r="A627" s="200"/>
      <c r="B627" s="200"/>
      <c r="C627" s="200"/>
      <c r="D627" s="200"/>
      <c r="E627" s="200"/>
      <c r="F627" s="200"/>
      <c r="G627" s="200"/>
      <c r="H627" s="200"/>
      <c r="I627" s="200"/>
      <c r="J627" s="200"/>
      <c r="K627" s="200"/>
      <c r="L627" s="200"/>
      <c r="M627" s="200"/>
      <c r="N627" s="200"/>
      <c r="O627" s="200"/>
      <c r="P627" s="200"/>
      <c r="Q627" s="200"/>
      <c r="R627" s="200"/>
      <c r="S627" s="200"/>
      <c r="T627" s="200"/>
      <c r="U627" s="200"/>
      <c r="V627" s="200"/>
      <c r="W627" s="200"/>
      <c r="X627" s="200"/>
      <c r="Y627" s="200"/>
      <c r="Z627" s="200"/>
    </row>
    <row r="628" spans="1:26" ht="13.5" customHeight="1">
      <c r="A628" s="200"/>
      <c r="B628" s="200"/>
      <c r="C628" s="200"/>
      <c r="D628" s="200"/>
      <c r="E628" s="200"/>
      <c r="F628" s="200"/>
      <c r="G628" s="200"/>
      <c r="H628" s="200"/>
      <c r="I628" s="200"/>
      <c r="J628" s="200"/>
      <c r="K628" s="200"/>
      <c r="L628" s="200"/>
      <c r="M628" s="200"/>
      <c r="N628" s="200"/>
      <c r="O628" s="200"/>
      <c r="P628" s="200"/>
      <c r="Q628" s="200"/>
      <c r="R628" s="200"/>
      <c r="S628" s="200"/>
      <c r="T628" s="200"/>
      <c r="U628" s="200"/>
      <c r="V628" s="200"/>
      <c r="W628" s="200"/>
      <c r="X628" s="200"/>
      <c r="Y628" s="200"/>
      <c r="Z628" s="200"/>
    </row>
    <row r="629" spans="1:26" ht="13.5" customHeight="1">
      <c r="A629" s="200"/>
      <c r="B629" s="200"/>
      <c r="C629" s="200"/>
      <c r="D629" s="200"/>
      <c r="E629" s="200"/>
      <c r="F629" s="200"/>
      <c r="G629" s="200"/>
      <c r="H629" s="200"/>
      <c r="I629" s="200"/>
      <c r="J629" s="200"/>
      <c r="K629" s="200"/>
      <c r="L629" s="200"/>
      <c r="M629" s="200"/>
      <c r="N629" s="200"/>
      <c r="O629" s="200"/>
      <c r="P629" s="200"/>
      <c r="Q629" s="200"/>
      <c r="R629" s="200"/>
      <c r="S629" s="200"/>
      <c r="T629" s="200"/>
      <c r="U629" s="200"/>
      <c r="V629" s="200"/>
      <c r="W629" s="200"/>
      <c r="X629" s="200"/>
      <c r="Y629" s="200"/>
      <c r="Z629" s="200"/>
    </row>
    <row r="630" spans="1:26" ht="13.5" customHeight="1">
      <c r="A630" s="200"/>
      <c r="B630" s="200"/>
      <c r="C630" s="200"/>
      <c r="D630" s="200"/>
      <c r="E630" s="200"/>
      <c r="F630" s="200"/>
      <c r="G630" s="200"/>
      <c r="H630" s="200"/>
      <c r="I630" s="200"/>
      <c r="J630" s="200"/>
      <c r="K630" s="200"/>
      <c r="L630" s="200"/>
      <c r="M630" s="200"/>
      <c r="N630" s="200"/>
      <c r="O630" s="200"/>
      <c r="P630" s="200"/>
      <c r="Q630" s="200"/>
      <c r="R630" s="200"/>
      <c r="S630" s="200"/>
      <c r="T630" s="200"/>
      <c r="U630" s="200"/>
      <c r="V630" s="200"/>
      <c r="W630" s="200"/>
      <c r="X630" s="200"/>
      <c r="Y630" s="200"/>
      <c r="Z630" s="200"/>
    </row>
    <row r="631" spans="1:26" ht="13.5" customHeight="1">
      <c r="A631" s="200"/>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row>
    <row r="632" spans="1:26" ht="13.5" customHeight="1">
      <c r="A632" s="200"/>
      <c r="B632" s="200"/>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row>
    <row r="633" spans="1:26" ht="13.5" customHeight="1">
      <c r="A633" s="200"/>
      <c r="B633" s="200"/>
      <c r="C633" s="200"/>
      <c r="D633" s="200"/>
      <c r="E633" s="200"/>
      <c r="F633" s="200"/>
      <c r="G633" s="200"/>
      <c r="H633" s="200"/>
      <c r="I633" s="200"/>
      <c r="J633" s="200"/>
      <c r="K633" s="200"/>
      <c r="L633" s="200"/>
      <c r="M633" s="200"/>
      <c r="N633" s="200"/>
      <c r="O633" s="200"/>
      <c r="P633" s="200"/>
      <c r="Q633" s="200"/>
      <c r="R633" s="200"/>
      <c r="S633" s="200"/>
      <c r="T633" s="200"/>
      <c r="U633" s="200"/>
      <c r="V633" s="200"/>
      <c r="W633" s="200"/>
      <c r="X633" s="200"/>
      <c r="Y633" s="200"/>
      <c r="Z633" s="200"/>
    </row>
    <row r="634" spans="1:26" ht="13.5" customHeight="1">
      <c r="A634" s="200"/>
      <c r="B634" s="200"/>
      <c r="C634" s="200"/>
      <c r="D634" s="200"/>
      <c r="E634" s="200"/>
      <c r="F634" s="200"/>
      <c r="G634" s="200"/>
      <c r="H634" s="200"/>
      <c r="I634" s="200"/>
      <c r="J634" s="200"/>
      <c r="K634" s="200"/>
      <c r="L634" s="200"/>
      <c r="M634" s="200"/>
      <c r="N634" s="200"/>
      <c r="O634" s="200"/>
      <c r="P634" s="200"/>
      <c r="Q634" s="200"/>
      <c r="R634" s="200"/>
      <c r="S634" s="200"/>
      <c r="T634" s="200"/>
      <c r="U634" s="200"/>
      <c r="V634" s="200"/>
      <c r="W634" s="200"/>
      <c r="X634" s="200"/>
      <c r="Y634" s="200"/>
      <c r="Z634" s="200"/>
    </row>
    <row r="635" spans="1:26" ht="13.5" customHeight="1">
      <c r="A635" s="200"/>
      <c r="B635" s="200"/>
      <c r="C635" s="200"/>
      <c r="D635" s="200"/>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row>
    <row r="636" spans="1:26" ht="13.5" customHeight="1">
      <c r="A636" s="200"/>
      <c r="B636" s="200"/>
      <c r="C636" s="200"/>
      <c r="D636" s="200"/>
      <c r="E636" s="200"/>
      <c r="F636" s="200"/>
      <c r="G636" s="200"/>
      <c r="H636" s="200"/>
      <c r="I636" s="200"/>
      <c r="J636" s="200"/>
      <c r="K636" s="200"/>
      <c r="L636" s="200"/>
      <c r="M636" s="200"/>
      <c r="N636" s="200"/>
      <c r="O636" s="200"/>
      <c r="P636" s="200"/>
      <c r="Q636" s="200"/>
      <c r="R636" s="200"/>
      <c r="S636" s="200"/>
      <c r="T636" s="200"/>
      <c r="U636" s="200"/>
      <c r="V636" s="200"/>
      <c r="W636" s="200"/>
      <c r="X636" s="200"/>
      <c r="Y636" s="200"/>
      <c r="Z636" s="200"/>
    </row>
    <row r="637" spans="1:26" ht="13.5" customHeight="1">
      <c r="A637" s="200"/>
      <c r="B637" s="200"/>
      <c r="C637" s="200"/>
      <c r="D637" s="200"/>
      <c r="E637" s="200"/>
      <c r="F637" s="200"/>
      <c r="G637" s="200"/>
      <c r="H637" s="200"/>
      <c r="I637" s="200"/>
      <c r="J637" s="200"/>
      <c r="K637" s="200"/>
      <c r="L637" s="200"/>
      <c r="M637" s="200"/>
      <c r="N637" s="200"/>
      <c r="O637" s="200"/>
      <c r="P637" s="200"/>
      <c r="Q637" s="200"/>
      <c r="R637" s="200"/>
      <c r="S637" s="200"/>
      <c r="T637" s="200"/>
      <c r="U637" s="200"/>
      <c r="V637" s="200"/>
      <c r="W637" s="200"/>
      <c r="X637" s="200"/>
      <c r="Y637" s="200"/>
      <c r="Z637" s="200"/>
    </row>
    <row r="638" spans="1:26" ht="13.5" customHeight="1">
      <c r="A638" s="200"/>
      <c r="B638" s="200"/>
      <c r="C638" s="200"/>
      <c r="D638" s="200"/>
      <c r="E638" s="200"/>
      <c r="F638" s="200"/>
      <c r="G638" s="200"/>
      <c r="H638" s="200"/>
      <c r="I638" s="200"/>
      <c r="J638" s="200"/>
      <c r="K638" s="200"/>
      <c r="L638" s="200"/>
      <c r="M638" s="200"/>
      <c r="N638" s="200"/>
      <c r="O638" s="200"/>
      <c r="P638" s="200"/>
      <c r="Q638" s="200"/>
      <c r="R638" s="200"/>
      <c r="S638" s="200"/>
      <c r="T638" s="200"/>
      <c r="U638" s="200"/>
      <c r="V638" s="200"/>
      <c r="W638" s="200"/>
      <c r="X638" s="200"/>
      <c r="Y638" s="200"/>
      <c r="Z638" s="200"/>
    </row>
    <row r="639" spans="1:26" ht="13.5" customHeight="1">
      <c r="A639" s="200"/>
      <c r="B639" s="200"/>
      <c r="C639" s="200"/>
      <c r="D639" s="200"/>
      <c r="E639" s="200"/>
      <c r="F639" s="200"/>
      <c r="G639" s="200"/>
      <c r="H639" s="200"/>
      <c r="I639" s="200"/>
      <c r="J639" s="200"/>
      <c r="K639" s="200"/>
      <c r="L639" s="200"/>
      <c r="M639" s="200"/>
      <c r="N639" s="200"/>
      <c r="O639" s="200"/>
      <c r="P639" s="200"/>
      <c r="Q639" s="200"/>
      <c r="R639" s="200"/>
      <c r="S639" s="200"/>
      <c r="T639" s="200"/>
      <c r="U639" s="200"/>
      <c r="V639" s="200"/>
      <c r="W639" s="200"/>
      <c r="X639" s="200"/>
      <c r="Y639" s="200"/>
      <c r="Z639" s="200"/>
    </row>
    <row r="640" spans="1:26" ht="13.5" customHeight="1">
      <c r="A640" s="200"/>
      <c r="B640" s="200"/>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row>
    <row r="641" spans="1:26" ht="13.5" customHeight="1">
      <c r="A641" s="200"/>
      <c r="B641" s="200"/>
      <c r="C641" s="200"/>
      <c r="D641" s="200"/>
      <c r="E641" s="200"/>
      <c r="F641" s="200"/>
      <c r="G641" s="200"/>
      <c r="H641" s="200"/>
      <c r="I641" s="200"/>
      <c r="J641" s="200"/>
      <c r="K641" s="200"/>
      <c r="L641" s="200"/>
      <c r="M641" s="200"/>
      <c r="N641" s="200"/>
      <c r="O641" s="200"/>
      <c r="P641" s="200"/>
      <c r="Q641" s="200"/>
      <c r="R641" s="200"/>
      <c r="S641" s="200"/>
      <c r="T641" s="200"/>
      <c r="U641" s="200"/>
      <c r="V641" s="200"/>
      <c r="W641" s="200"/>
      <c r="X641" s="200"/>
      <c r="Y641" s="200"/>
      <c r="Z641" s="200"/>
    </row>
    <row r="642" spans="1:26" ht="13.5" customHeight="1">
      <c r="A642" s="200"/>
      <c r="B642" s="200"/>
      <c r="C642" s="200"/>
      <c r="D642" s="200"/>
      <c r="E642" s="200"/>
      <c r="F642" s="200"/>
      <c r="G642" s="200"/>
      <c r="H642" s="200"/>
      <c r="I642" s="200"/>
      <c r="J642" s="200"/>
      <c r="K642" s="200"/>
      <c r="L642" s="200"/>
      <c r="M642" s="200"/>
      <c r="N642" s="200"/>
      <c r="O642" s="200"/>
      <c r="P642" s="200"/>
      <c r="Q642" s="200"/>
      <c r="R642" s="200"/>
      <c r="S642" s="200"/>
      <c r="T642" s="200"/>
      <c r="U642" s="200"/>
      <c r="V642" s="200"/>
      <c r="W642" s="200"/>
      <c r="X642" s="200"/>
      <c r="Y642" s="200"/>
      <c r="Z642" s="200"/>
    </row>
    <row r="643" spans="1:26" ht="13.5" customHeight="1">
      <c r="A643" s="200"/>
      <c r="B643" s="200"/>
      <c r="C643" s="200"/>
      <c r="D643" s="200"/>
      <c r="E643" s="200"/>
      <c r="F643" s="200"/>
      <c r="G643" s="200"/>
      <c r="H643" s="200"/>
      <c r="I643" s="200"/>
      <c r="J643" s="200"/>
      <c r="K643" s="200"/>
      <c r="L643" s="200"/>
      <c r="M643" s="200"/>
      <c r="N643" s="200"/>
      <c r="O643" s="200"/>
      <c r="P643" s="200"/>
      <c r="Q643" s="200"/>
      <c r="R643" s="200"/>
      <c r="S643" s="200"/>
      <c r="T643" s="200"/>
      <c r="U643" s="200"/>
      <c r="V643" s="200"/>
      <c r="W643" s="200"/>
      <c r="X643" s="200"/>
      <c r="Y643" s="200"/>
      <c r="Z643" s="200"/>
    </row>
    <row r="644" spans="1:26" ht="13.5" customHeight="1">
      <c r="A644" s="200"/>
      <c r="B644" s="200"/>
      <c r="C644" s="200"/>
      <c r="D644" s="200"/>
      <c r="E644" s="200"/>
      <c r="F644" s="200"/>
      <c r="G644" s="200"/>
      <c r="H644" s="200"/>
      <c r="I644" s="200"/>
      <c r="J644" s="200"/>
      <c r="K644" s="200"/>
      <c r="L644" s="200"/>
      <c r="M644" s="200"/>
      <c r="N644" s="200"/>
      <c r="O644" s="200"/>
      <c r="P644" s="200"/>
      <c r="Q644" s="200"/>
      <c r="R644" s="200"/>
      <c r="S644" s="200"/>
      <c r="T644" s="200"/>
      <c r="U644" s="200"/>
      <c r="V644" s="200"/>
      <c r="W644" s="200"/>
      <c r="X644" s="200"/>
      <c r="Y644" s="200"/>
      <c r="Z644" s="200"/>
    </row>
    <row r="645" spans="1:26" ht="13.5" customHeight="1">
      <c r="A645" s="200"/>
      <c r="B645" s="200"/>
      <c r="C645" s="200"/>
      <c r="D645" s="200"/>
      <c r="E645" s="200"/>
      <c r="F645" s="200"/>
      <c r="G645" s="200"/>
      <c r="H645" s="200"/>
      <c r="I645" s="200"/>
      <c r="J645" s="200"/>
      <c r="K645" s="200"/>
      <c r="L645" s="200"/>
      <c r="M645" s="200"/>
      <c r="N645" s="200"/>
      <c r="O645" s="200"/>
      <c r="P645" s="200"/>
      <c r="Q645" s="200"/>
      <c r="R645" s="200"/>
      <c r="S645" s="200"/>
      <c r="T645" s="200"/>
      <c r="U645" s="200"/>
      <c r="V645" s="200"/>
      <c r="W645" s="200"/>
      <c r="X645" s="200"/>
      <c r="Y645" s="200"/>
      <c r="Z645" s="200"/>
    </row>
    <row r="646" spans="1:26" ht="13.5" customHeight="1">
      <c r="A646" s="200"/>
      <c r="B646" s="200"/>
      <c r="C646" s="200"/>
      <c r="D646" s="200"/>
      <c r="E646" s="200"/>
      <c r="F646" s="200"/>
      <c r="G646" s="200"/>
      <c r="H646" s="200"/>
      <c r="I646" s="200"/>
      <c r="J646" s="200"/>
      <c r="K646" s="200"/>
      <c r="L646" s="200"/>
      <c r="M646" s="200"/>
      <c r="N646" s="200"/>
      <c r="O646" s="200"/>
      <c r="P646" s="200"/>
      <c r="Q646" s="200"/>
      <c r="R646" s="200"/>
      <c r="S646" s="200"/>
      <c r="T646" s="200"/>
      <c r="U646" s="200"/>
      <c r="V646" s="200"/>
      <c r="W646" s="200"/>
      <c r="X646" s="200"/>
      <c r="Y646" s="200"/>
      <c r="Z646" s="200"/>
    </row>
    <row r="647" spans="1:26" ht="13.5" customHeight="1">
      <c r="A647" s="200"/>
      <c r="B647" s="200"/>
      <c r="C647" s="200"/>
      <c r="D647" s="200"/>
      <c r="E647" s="200"/>
      <c r="F647" s="200"/>
      <c r="G647" s="200"/>
      <c r="H647" s="200"/>
      <c r="I647" s="200"/>
      <c r="J647" s="200"/>
      <c r="K647" s="200"/>
      <c r="L647" s="200"/>
      <c r="M647" s="200"/>
      <c r="N647" s="200"/>
      <c r="O647" s="200"/>
      <c r="P647" s="200"/>
      <c r="Q647" s="200"/>
      <c r="R647" s="200"/>
      <c r="S647" s="200"/>
      <c r="T647" s="200"/>
      <c r="U647" s="200"/>
      <c r="V647" s="200"/>
      <c r="W647" s="200"/>
      <c r="X647" s="200"/>
      <c r="Y647" s="200"/>
      <c r="Z647" s="200"/>
    </row>
    <row r="648" spans="1:26" ht="13.5" customHeight="1">
      <c r="A648" s="200"/>
      <c r="B648" s="200"/>
      <c r="C648" s="200"/>
      <c r="D648" s="200"/>
      <c r="E648" s="200"/>
      <c r="F648" s="200"/>
      <c r="G648" s="200"/>
      <c r="H648" s="200"/>
      <c r="I648" s="200"/>
      <c r="J648" s="200"/>
      <c r="K648" s="200"/>
      <c r="L648" s="200"/>
      <c r="M648" s="200"/>
      <c r="N648" s="200"/>
      <c r="O648" s="200"/>
      <c r="P648" s="200"/>
      <c r="Q648" s="200"/>
      <c r="R648" s="200"/>
      <c r="S648" s="200"/>
      <c r="T648" s="200"/>
      <c r="U648" s="200"/>
      <c r="V648" s="200"/>
      <c r="W648" s="200"/>
      <c r="X648" s="200"/>
      <c r="Y648" s="200"/>
      <c r="Z648" s="200"/>
    </row>
    <row r="649" spans="1:26" ht="13.5" customHeight="1">
      <c r="A649" s="200"/>
      <c r="B649" s="200"/>
      <c r="C649" s="200"/>
      <c r="D649" s="200"/>
      <c r="E649" s="200"/>
      <c r="F649" s="200"/>
      <c r="G649" s="200"/>
      <c r="H649" s="200"/>
      <c r="I649" s="200"/>
      <c r="J649" s="200"/>
      <c r="K649" s="200"/>
      <c r="L649" s="200"/>
      <c r="M649" s="200"/>
      <c r="N649" s="200"/>
      <c r="O649" s="200"/>
      <c r="P649" s="200"/>
      <c r="Q649" s="200"/>
      <c r="R649" s="200"/>
      <c r="S649" s="200"/>
      <c r="T649" s="200"/>
      <c r="U649" s="200"/>
      <c r="V649" s="200"/>
      <c r="W649" s="200"/>
      <c r="X649" s="200"/>
      <c r="Y649" s="200"/>
      <c r="Z649" s="200"/>
    </row>
    <row r="650" spans="1:26" ht="13.5" customHeight="1">
      <c r="A650" s="200"/>
      <c r="B650" s="200"/>
      <c r="C650" s="200"/>
      <c r="D650" s="200"/>
      <c r="E650" s="200"/>
      <c r="F650" s="200"/>
      <c r="G650" s="200"/>
      <c r="H650" s="200"/>
      <c r="I650" s="200"/>
      <c r="J650" s="200"/>
      <c r="K650" s="200"/>
      <c r="L650" s="200"/>
      <c r="M650" s="200"/>
      <c r="N650" s="200"/>
      <c r="O650" s="200"/>
      <c r="P650" s="200"/>
      <c r="Q650" s="200"/>
      <c r="R650" s="200"/>
      <c r="S650" s="200"/>
      <c r="T650" s="200"/>
      <c r="U650" s="200"/>
      <c r="V650" s="200"/>
      <c r="W650" s="200"/>
      <c r="X650" s="200"/>
      <c r="Y650" s="200"/>
      <c r="Z650" s="200"/>
    </row>
    <row r="651" spans="1:26" ht="13.5" customHeight="1">
      <c r="A651" s="200"/>
      <c r="B651" s="200"/>
      <c r="C651" s="200"/>
      <c r="D651" s="200"/>
      <c r="E651" s="200"/>
      <c r="F651" s="200"/>
      <c r="G651" s="200"/>
      <c r="H651" s="200"/>
      <c r="I651" s="200"/>
      <c r="J651" s="200"/>
      <c r="K651" s="200"/>
      <c r="L651" s="200"/>
      <c r="M651" s="200"/>
      <c r="N651" s="200"/>
      <c r="O651" s="200"/>
      <c r="P651" s="200"/>
      <c r="Q651" s="200"/>
      <c r="R651" s="200"/>
      <c r="S651" s="200"/>
      <c r="T651" s="200"/>
      <c r="U651" s="200"/>
      <c r="V651" s="200"/>
      <c r="W651" s="200"/>
      <c r="X651" s="200"/>
      <c r="Y651" s="200"/>
      <c r="Z651" s="200"/>
    </row>
    <row r="652" spans="1:26" ht="13.5" customHeight="1">
      <c r="A652" s="200"/>
      <c r="B652" s="200"/>
      <c r="C652" s="200"/>
      <c r="D652" s="200"/>
      <c r="E652" s="200"/>
      <c r="F652" s="200"/>
      <c r="G652" s="200"/>
      <c r="H652" s="200"/>
      <c r="I652" s="200"/>
      <c r="J652" s="200"/>
      <c r="K652" s="200"/>
      <c r="L652" s="200"/>
      <c r="M652" s="200"/>
      <c r="N652" s="200"/>
      <c r="O652" s="200"/>
      <c r="P652" s="200"/>
      <c r="Q652" s="200"/>
      <c r="R652" s="200"/>
      <c r="S652" s="200"/>
      <c r="T652" s="200"/>
      <c r="U652" s="200"/>
      <c r="V652" s="200"/>
      <c r="W652" s="200"/>
      <c r="X652" s="200"/>
      <c r="Y652" s="200"/>
      <c r="Z652" s="200"/>
    </row>
    <row r="653" spans="1:26" ht="13.5" customHeight="1">
      <c r="A653" s="200"/>
      <c r="B653" s="200"/>
      <c r="C653" s="200"/>
      <c r="D653" s="200"/>
      <c r="E653" s="200"/>
      <c r="F653" s="200"/>
      <c r="G653" s="200"/>
      <c r="H653" s="200"/>
      <c r="I653" s="200"/>
      <c r="J653" s="200"/>
      <c r="K653" s="200"/>
      <c r="L653" s="200"/>
      <c r="M653" s="200"/>
      <c r="N653" s="200"/>
      <c r="O653" s="200"/>
      <c r="P653" s="200"/>
      <c r="Q653" s="200"/>
      <c r="R653" s="200"/>
      <c r="S653" s="200"/>
      <c r="T653" s="200"/>
      <c r="U653" s="200"/>
      <c r="V653" s="200"/>
      <c r="W653" s="200"/>
      <c r="X653" s="200"/>
      <c r="Y653" s="200"/>
      <c r="Z653" s="200"/>
    </row>
    <row r="654" spans="1:26" ht="13.5" customHeight="1">
      <c r="A654" s="200"/>
      <c r="B654" s="200"/>
      <c r="C654" s="200"/>
      <c r="D654" s="200"/>
      <c r="E654" s="200"/>
      <c r="F654" s="200"/>
      <c r="G654" s="200"/>
      <c r="H654" s="200"/>
      <c r="I654" s="200"/>
      <c r="J654" s="200"/>
      <c r="K654" s="200"/>
      <c r="L654" s="200"/>
      <c r="M654" s="200"/>
      <c r="N654" s="200"/>
      <c r="O654" s="200"/>
      <c r="P654" s="200"/>
      <c r="Q654" s="200"/>
      <c r="R654" s="200"/>
      <c r="S654" s="200"/>
      <c r="T654" s="200"/>
      <c r="U654" s="200"/>
      <c r="V654" s="200"/>
      <c r="W654" s="200"/>
      <c r="X654" s="200"/>
      <c r="Y654" s="200"/>
      <c r="Z654" s="200"/>
    </row>
    <row r="655" spans="1:26" ht="13.5" customHeight="1">
      <c r="A655" s="200"/>
      <c r="B655" s="200"/>
      <c r="C655" s="200"/>
      <c r="D655" s="200"/>
      <c r="E655" s="200"/>
      <c r="F655" s="200"/>
      <c r="G655" s="200"/>
      <c r="H655" s="200"/>
      <c r="I655" s="200"/>
      <c r="J655" s="200"/>
      <c r="K655" s="200"/>
      <c r="L655" s="200"/>
      <c r="M655" s="200"/>
      <c r="N655" s="200"/>
      <c r="O655" s="200"/>
      <c r="P655" s="200"/>
      <c r="Q655" s="200"/>
      <c r="R655" s="200"/>
      <c r="S655" s="200"/>
      <c r="T655" s="200"/>
      <c r="U655" s="200"/>
      <c r="V655" s="200"/>
      <c r="W655" s="200"/>
      <c r="X655" s="200"/>
      <c r="Y655" s="200"/>
      <c r="Z655" s="200"/>
    </row>
    <row r="656" spans="1:26" ht="13.5" customHeight="1">
      <c r="A656" s="200"/>
      <c r="B656" s="200"/>
      <c r="C656" s="200"/>
      <c r="D656" s="200"/>
      <c r="E656" s="200"/>
      <c r="F656" s="200"/>
      <c r="G656" s="200"/>
      <c r="H656" s="200"/>
      <c r="I656" s="200"/>
      <c r="J656" s="200"/>
      <c r="K656" s="200"/>
      <c r="L656" s="200"/>
      <c r="M656" s="200"/>
      <c r="N656" s="200"/>
      <c r="O656" s="200"/>
      <c r="P656" s="200"/>
      <c r="Q656" s="200"/>
      <c r="R656" s="200"/>
      <c r="S656" s="200"/>
      <c r="T656" s="200"/>
      <c r="U656" s="200"/>
      <c r="V656" s="200"/>
      <c r="W656" s="200"/>
      <c r="X656" s="200"/>
      <c r="Y656" s="200"/>
      <c r="Z656" s="200"/>
    </row>
    <row r="657" spans="1:26" ht="13.5" customHeight="1">
      <c r="A657" s="200"/>
      <c r="B657" s="200"/>
      <c r="C657" s="200"/>
      <c r="D657" s="200"/>
      <c r="E657" s="200"/>
      <c r="F657" s="200"/>
      <c r="G657" s="200"/>
      <c r="H657" s="200"/>
      <c r="I657" s="200"/>
      <c r="J657" s="200"/>
      <c r="K657" s="200"/>
      <c r="L657" s="200"/>
      <c r="M657" s="200"/>
      <c r="N657" s="200"/>
      <c r="O657" s="200"/>
      <c r="P657" s="200"/>
      <c r="Q657" s="200"/>
      <c r="R657" s="200"/>
      <c r="S657" s="200"/>
      <c r="T657" s="200"/>
      <c r="U657" s="200"/>
      <c r="V657" s="200"/>
      <c r="W657" s="200"/>
      <c r="X657" s="200"/>
      <c r="Y657" s="200"/>
      <c r="Z657" s="200"/>
    </row>
    <row r="658" spans="1:26" ht="13.5" customHeight="1">
      <c r="A658" s="200"/>
      <c r="B658" s="200"/>
      <c r="C658" s="200"/>
      <c r="D658" s="200"/>
      <c r="E658" s="200"/>
      <c r="F658" s="200"/>
      <c r="G658" s="200"/>
      <c r="H658" s="200"/>
      <c r="I658" s="200"/>
      <c r="J658" s="200"/>
      <c r="K658" s="200"/>
      <c r="L658" s="200"/>
      <c r="M658" s="200"/>
      <c r="N658" s="200"/>
      <c r="O658" s="200"/>
      <c r="P658" s="200"/>
      <c r="Q658" s="200"/>
      <c r="R658" s="200"/>
      <c r="S658" s="200"/>
      <c r="T658" s="200"/>
      <c r="U658" s="200"/>
      <c r="V658" s="200"/>
      <c r="W658" s="200"/>
      <c r="X658" s="200"/>
      <c r="Y658" s="200"/>
      <c r="Z658" s="200"/>
    </row>
    <row r="659" spans="1:26" ht="13.5" customHeight="1">
      <c r="A659" s="200"/>
      <c r="B659" s="200"/>
      <c r="C659" s="200"/>
      <c r="D659" s="200"/>
      <c r="E659" s="200"/>
      <c r="F659" s="200"/>
      <c r="G659" s="200"/>
      <c r="H659" s="200"/>
      <c r="I659" s="200"/>
      <c r="J659" s="200"/>
      <c r="K659" s="200"/>
      <c r="L659" s="200"/>
      <c r="M659" s="200"/>
      <c r="N659" s="200"/>
      <c r="O659" s="200"/>
      <c r="P659" s="200"/>
      <c r="Q659" s="200"/>
      <c r="R659" s="200"/>
      <c r="S659" s="200"/>
      <c r="T659" s="200"/>
      <c r="U659" s="200"/>
      <c r="V659" s="200"/>
      <c r="W659" s="200"/>
      <c r="X659" s="200"/>
      <c r="Y659" s="200"/>
      <c r="Z659" s="200"/>
    </row>
    <row r="660" spans="1:26" ht="13.5" customHeight="1">
      <c r="A660" s="200"/>
      <c r="B660" s="200"/>
      <c r="C660" s="200"/>
      <c r="D660" s="200"/>
      <c r="E660" s="200"/>
      <c r="F660" s="200"/>
      <c r="G660" s="200"/>
      <c r="H660" s="200"/>
      <c r="I660" s="200"/>
      <c r="J660" s="200"/>
      <c r="K660" s="200"/>
      <c r="L660" s="200"/>
      <c r="M660" s="200"/>
      <c r="N660" s="200"/>
      <c r="O660" s="200"/>
      <c r="P660" s="200"/>
      <c r="Q660" s="200"/>
      <c r="R660" s="200"/>
      <c r="S660" s="200"/>
      <c r="T660" s="200"/>
      <c r="U660" s="200"/>
      <c r="V660" s="200"/>
      <c r="W660" s="200"/>
      <c r="X660" s="200"/>
      <c r="Y660" s="200"/>
      <c r="Z660" s="200"/>
    </row>
    <row r="661" spans="1:26" ht="13.5" customHeight="1">
      <c r="A661" s="200"/>
      <c r="B661" s="200"/>
      <c r="C661" s="200"/>
      <c r="D661" s="200"/>
      <c r="E661" s="200"/>
      <c r="F661" s="200"/>
      <c r="G661" s="200"/>
      <c r="H661" s="200"/>
      <c r="I661" s="200"/>
      <c r="J661" s="200"/>
      <c r="K661" s="200"/>
      <c r="L661" s="200"/>
      <c r="M661" s="200"/>
      <c r="N661" s="200"/>
      <c r="O661" s="200"/>
      <c r="P661" s="200"/>
      <c r="Q661" s="200"/>
      <c r="R661" s="200"/>
      <c r="S661" s="200"/>
      <c r="T661" s="200"/>
      <c r="U661" s="200"/>
      <c r="V661" s="200"/>
      <c r="W661" s="200"/>
      <c r="X661" s="200"/>
      <c r="Y661" s="200"/>
      <c r="Z661" s="200"/>
    </row>
    <row r="662" spans="1:26" ht="13.5" customHeight="1">
      <c r="A662" s="200"/>
      <c r="B662" s="200"/>
      <c r="C662" s="200"/>
      <c r="D662" s="200"/>
      <c r="E662" s="200"/>
      <c r="F662" s="200"/>
      <c r="G662" s="200"/>
      <c r="H662" s="200"/>
      <c r="I662" s="200"/>
      <c r="J662" s="200"/>
      <c r="K662" s="200"/>
      <c r="L662" s="200"/>
      <c r="M662" s="200"/>
      <c r="N662" s="200"/>
      <c r="O662" s="200"/>
      <c r="P662" s="200"/>
      <c r="Q662" s="200"/>
      <c r="R662" s="200"/>
      <c r="S662" s="200"/>
      <c r="T662" s="200"/>
      <c r="U662" s="200"/>
      <c r="V662" s="200"/>
      <c r="W662" s="200"/>
      <c r="X662" s="200"/>
      <c r="Y662" s="200"/>
      <c r="Z662" s="200"/>
    </row>
    <row r="663" spans="1:26" ht="13.5" customHeight="1">
      <c r="A663" s="200"/>
      <c r="B663" s="200"/>
      <c r="C663" s="200"/>
      <c r="D663" s="200"/>
      <c r="E663" s="200"/>
      <c r="F663" s="200"/>
      <c r="G663" s="200"/>
      <c r="H663" s="200"/>
      <c r="I663" s="200"/>
      <c r="J663" s="200"/>
      <c r="K663" s="200"/>
      <c r="L663" s="200"/>
      <c r="M663" s="200"/>
      <c r="N663" s="200"/>
      <c r="O663" s="200"/>
      <c r="P663" s="200"/>
      <c r="Q663" s="200"/>
      <c r="R663" s="200"/>
      <c r="S663" s="200"/>
      <c r="T663" s="200"/>
      <c r="U663" s="200"/>
      <c r="V663" s="200"/>
      <c r="W663" s="200"/>
      <c r="X663" s="200"/>
      <c r="Y663" s="200"/>
      <c r="Z663" s="200"/>
    </row>
    <row r="664" spans="1:26" ht="13.5" customHeight="1">
      <c r="A664" s="200"/>
      <c r="B664" s="200"/>
      <c r="C664" s="200"/>
      <c r="D664" s="200"/>
      <c r="E664" s="200"/>
      <c r="F664" s="200"/>
      <c r="G664" s="200"/>
      <c r="H664" s="200"/>
      <c r="I664" s="200"/>
      <c r="J664" s="200"/>
      <c r="K664" s="200"/>
      <c r="L664" s="200"/>
      <c r="M664" s="200"/>
      <c r="N664" s="200"/>
      <c r="O664" s="200"/>
      <c r="P664" s="200"/>
      <c r="Q664" s="200"/>
      <c r="R664" s="200"/>
      <c r="S664" s="200"/>
      <c r="T664" s="200"/>
      <c r="U664" s="200"/>
      <c r="V664" s="200"/>
      <c r="W664" s="200"/>
      <c r="X664" s="200"/>
      <c r="Y664" s="200"/>
      <c r="Z664" s="200"/>
    </row>
    <row r="665" spans="1:26" ht="13.5" customHeight="1">
      <c r="A665" s="200"/>
      <c r="B665" s="200"/>
      <c r="C665" s="200"/>
      <c r="D665" s="200"/>
      <c r="E665" s="200"/>
      <c r="F665" s="200"/>
      <c r="G665" s="200"/>
      <c r="H665" s="200"/>
      <c r="I665" s="200"/>
      <c r="J665" s="200"/>
      <c r="K665" s="200"/>
      <c r="L665" s="200"/>
      <c r="M665" s="200"/>
      <c r="N665" s="200"/>
      <c r="O665" s="200"/>
      <c r="P665" s="200"/>
      <c r="Q665" s="200"/>
      <c r="R665" s="200"/>
      <c r="S665" s="200"/>
      <c r="T665" s="200"/>
      <c r="U665" s="200"/>
      <c r="V665" s="200"/>
      <c r="W665" s="200"/>
      <c r="X665" s="200"/>
      <c r="Y665" s="200"/>
      <c r="Z665" s="200"/>
    </row>
    <row r="666" spans="1:26" ht="13.5" customHeight="1">
      <c r="A666" s="200"/>
      <c r="B666" s="200"/>
      <c r="C666" s="200"/>
      <c r="D666" s="200"/>
      <c r="E666" s="200"/>
      <c r="F666" s="200"/>
      <c r="G666" s="200"/>
      <c r="H666" s="200"/>
      <c r="I666" s="200"/>
      <c r="J666" s="200"/>
      <c r="K666" s="200"/>
      <c r="L666" s="200"/>
      <c r="M666" s="200"/>
      <c r="N666" s="200"/>
      <c r="O666" s="200"/>
      <c r="P666" s="200"/>
      <c r="Q666" s="200"/>
      <c r="R666" s="200"/>
      <c r="S666" s="200"/>
      <c r="T666" s="200"/>
      <c r="U666" s="200"/>
      <c r="V666" s="200"/>
      <c r="W666" s="200"/>
      <c r="X666" s="200"/>
      <c r="Y666" s="200"/>
      <c r="Z666" s="200"/>
    </row>
    <row r="667" spans="1:26" ht="13.5" customHeight="1">
      <c r="A667" s="200"/>
      <c r="B667" s="200"/>
      <c r="C667" s="200"/>
      <c r="D667" s="200"/>
      <c r="E667" s="200"/>
      <c r="F667" s="200"/>
      <c r="G667" s="200"/>
      <c r="H667" s="200"/>
      <c r="I667" s="200"/>
      <c r="J667" s="200"/>
      <c r="K667" s="200"/>
      <c r="L667" s="200"/>
      <c r="M667" s="200"/>
      <c r="N667" s="200"/>
      <c r="O667" s="200"/>
      <c r="P667" s="200"/>
      <c r="Q667" s="200"/>
      <c r="R667" s="200"/>
      <c r="S667" s="200"/>
      <c r="T667" s="200"/>
      <c r="U667" s="200"/>
      <c r="V667" s="200"/>
      <c r="W667" s="200"/>
      <c r="X667" s="200"/>
      <c r="Y667" s="200"/>
      <c r="Z667" s="200"/>
    </row>
    <row r="668" spans="1:26" ht="13.5" customHeight="1">
      <c r="A668" s="200"/>
      <c r="B668" s="200"/>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row>
    <row r="669" spans="1:26" ht="13.5" customHeight="1">
      <c r="A669" s="200"/>
      <c r="B669" s="200"/>
      <c r="C669" s="200"/>
      <c r="D669" s="200"/>
      <c r="E669" s="200"/>
      <c r="F669" s="200"/>
      <c r="G669" s="200"/>
      <c r="H669" s="200"/>
      <c r="I669" s="200"/>
      <c r="J669" s="200"/>
      <c r="K669" s="200"/>
      <c r="L669" s="200"/>
      <c r="M669" s="200"/>
      <c r="N669" s="200"/>
      <c r="O669" s="200"/>
      <c r="P669" s="200"/>
      <c r="Q669" s="200"/>
      <c r="R669" s="200"/>
      <c r="S669" s="200"/>
      <c r="T669" s="200"/>
      <c r="U669" s="200"/>
      <c r="V669" s="200"/>
      <c r="W669" s="200"/>
      <c r="X669" s="200"/>
      <c r="Y669" s="200"/>
      <c r="Z669" s="200"/>
    </row>
    <row r="670" spans="1:26" ht="13.5" customHeight="1">
      <c r="A670" s="200"/>
      <c r="B670" s="200"/>
      <c r="C670" s="200"/>
      <c r="D670" s="200"/>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row>
    <row r="671" spans="1:26" ht="13.5" customHeight="1">
      <c r="A671" s="200"/>
      <c r="B671" s="200"/>
      <c r="C671" s="200"/>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row>
    <row r="672" spans="1:26" ht="13.5" customHeight="1">
      <c r="A672" s="200"/>
      <c r="B672" s="200"/>
      <c r="C672" s="200"/>
      <c r="D672" s="200"/>
      <c r="E672" s="200"/>
      <c r="F672" s="200"/>
      <c r="G672" s="200"/>
      <c r="H672" s="200"/>
      <c r="I672" s="200"/>
      <c r="J672" s="200"/>
      <c r="K672" s="200"/>
      <c r="L672" s="200"/>
      <c r="M672" s="200"/>
      <c r="N672" s="200"/>
      <c r="O672" s="200"/>
      <c r="P672" s="200"/>
      <c r="Q672" s="200"/>
      <c r="R672" s="200"/>
      <c r="S672" s="200"/>
      <c r="T672" s="200"/>
      <c r="U672" s="200"/>
      <c r="V672" s="200"/>
      <c r="W672" s="200"/>
      <c r="X672" s="200"/>
      <c r="Y672" s="200"/>
      <c r="Z672" s="200"/>
    </row>
    <row r="673" spans="1:26" ht="13.5" customHeight="1">
      <c r="A673" s="200"/>
      <c r="B673" s="200"/>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row>
    <row r="674" spans="1:26" ht="13.5" customHeight="1">
      <c r="A674" s="200"/>
      <c r="B674" s="200"/>
      <c r="C674" s="200"/>
      <c r="D674" s="200"/>
      <c r="E674" s="200"/>
      <c r="F674" s="200"/>
      <c r="G674" s="200"/>
      <c r="H674" s="200"/>
      <c r="I674" s="200"/>
      <c r="J674" s="200"/>
      <c r="K674" s="200"/>
      <c r="L674" s="200"/>
      <c r="M674" s="200"/>
      <c r="N674" s="200"/>
      <c r="O674" s="200"/>
      <c r="P674" s="200"/>
      <c r="Q674" s="200"/>
      <c r="R674" s="200"/>
      <c r="S674" s="200"/>
      <c r="T674" s="200"/>
      <c r="U674" s="200"/>
      <c r="V674" s="200"/>
      <c r="W674" s="200"/>
      <c r="X674" s="200"/>
      <c r="Y674" s="200"/>
      <c r="Z674" s="200"/>
    </row>
    <row r="675" spans="1:26" ht="13.5" customHeight="1">
      <c r="A675" s="200"/>
      <c r="B675" s="200"/>
      <c r="C675" s="200"/>
      <c r="D675" s="200"/>
      <c r="E675" s="200"/>
      <c r="F675" s="200"/>
      <c r="G675" s="200"/>
      <c r="H675" s="200"/>
      <c r="I675" s="200"/>
      <c r="J675" s="200"/>
      <c r="K675" s="200"/>
      <c r="L675" s="200"/>
      <c r="M675" s="200"/>
      <c r="N675" s="200"/>
      <c r="O675" s="200"/>
      <c r="P675" s="200"/>
      <c r="Q675" s="200"/>
      <c r="R675" s="200"/>
      <c r="S675" s="200"/>
      <c r="T675" s="200"/>
      <c r="U675" s="200"/>
      <c r="V675" s="200"/>
      <c r="W675" s="200"/>
      <c r="X675" s="200"/>
      <c r="Y675" s="200"/>
      <c r="Z675" s="200"/>
    </row>
    <row r="676" spans="1:26" ht="13.5" customHeight="1">
      <c r="A676" s="200"/>
      <c r="B676" s="200"/>
      <c r="C676" s="200"/>
      <c r="D676" s="200"/>
      <c r="E676" s="200"/>
      <c r="F676" s="200"/>
      <c r="G676" s="200"/>
      <c r="H676" s="200"/>
      <c r="I676" s="200"/>
      <c r="J676" s="200"/>
      <c r="K676" s="200"/>
      <c r="L676" s="200"/>
      <c r="M676" s="200"/>
      <c r="N676" s="200"/>
      <c r="O676" s="200"/>
      <c r="P676" s="200"/>
      <c r="Q676" s="200"/>
      <c r="R676" s="200"/>
      <c r="S676" s="200"/>
      <c r="T676" s="200"/>
      <c r="U676" s="200"/>
      <c r="V676" s="200"/>
      <c r="W676" s="200"/>
      <c r="X676" s="200"/>
      <c r="Y676" s="200"/>
      <c r="Z676" s="200"/>
    </row>
    <row r="677" spans="1:26" ht="13.5" customHeight="1">
      <c r="A677" s="200"/>
      <c r="B677" s="200"/>
      <c r="C677" s="200"/>
      <c r="D677" s="200"/>
      <c r="E677" s="200"/>
      <c r="F677" s="200"/>
      <c r="G677" s="200"/>
      <c r="H677" s="200"/>
      <c r="I677" s="200"/>
      <c r="J677" s="200"/>
      <c r="K677" s="200"/>
      <c r="L677" s="200"/>
      <c r="M677" s="200"/>
      <c r="N677" s="200"/>
      <c r="O677" s="200"/>
      <c r="P677" s="200"/>
      <c r="Q677" s="200"/>
      <c r="R677" s="200"/>
      <c r="S677" s="200"/>
      <c r="T677" s="200"/>
      <c r="U677" s="200"/>
      <c r="V677" s="200"/>
      <c r="W677" s="200"/>
      <c r="X677" s="200"/>
      <c r="Y677" s="200"/>
      <c r="Z677" s="200"/>
    </row>
    <row r="678" spans="1:26" ht="13.5" customHeight="1">
      <c r="A678" s="200"/>
      <c r="B678" s="200"/>
      <c r="C678" s="200"/>
      <c r="D678" s="200"/>
      <c r="E678" s="200"/>
      <c r="F678" s="200"/>
      <c r="G678" s="200"/>
      <c r="H678" s="200"/>
      <c r="I678" s="200"/>
      <c r="J678" s="200"/>
      <c r="K678" s="200"/>
      <c r="L678" s="200"/>
      <c r="M678" s="200"/>
      <c r="N678" s="200"/>
      <c r="O678" s="200"/>
      <c r="P678" s="200"/>
      <c r="Q678" s="200"/>
      <c r="R678" s="200"/>
      <c r="S678" s="200"/>
      <c r="T678" s="200"/>
      <c r="U678" s="200"/>
      <c r="V678" s="200"/>
      <c r="W678" s="200"/>
      <c r="X678" s="200"/>
      <c r="Y678" s="200"/>
      <c r="Z678" s="200"/>
    </row>
    <row r="679" spans="1:26" ht="13.5" customHeight="1">
      <c r="A679" s="200"/>
      <c r="B679" s="200"/>
      <c r="C679" s="200"/>
      <c r="D679" s="200"/>
      <c r="E679" s="200"/>
      <c r="F679" s="200"/>
      <c r="G679" s="200"/>
      <c r="H679" s="200"/>
      <c r="I679" s="200"/>
      <c r="J679" s="200"/>
      <c r="K679" s="200"/>
      <c r="L679" s="200"/>
      <c r="M679" s="200"/>
      <c r="N679" s="200"/>
      <c r="O679" s="200"/>
      <c r="P679" s="200"/>
      <c r="Q679" s="200"/>
      <c r="R679" s="200"/>
      <c r="S679" s="200"/>
      <c r="T679" s="200"/>
      <c r="U679" s="200"/>
      <c r="V679" s="200"/>
      <c r="W679" s="200"/>
      <c r="X679" s="200"/>
      <c r="Y679" s="200"/>
      <c r="Z679" s="200"/>
    </row>
    <row r="680" spans="1:26" ht="13.5" customHeight="1">
      <c r="A680" s="200"/>
      <c r="B680" s="200"/>
      <c r="C680" s="200"/>
      <c r="D680" s="200"/>
      <c r="E680" s="200"/>
      <c r="F680" s="200"/>
      <c r="G680" s="200"/>
      <c r="H680" s="200"/>
      <c r="I680" s="200"/>
      <c r="J680" s="200"/>
      <c r="K680" s="200"/>
      <c r="L680" s="200"/>
      <c r="M680" s="200"/>
      <c r="N680" s="200"/>
      <c r="O680" s="200"/>
      <c r="P680" s="200"/>
      <c r="Q680" s="200"/>
      <c r="R680" s="200"/>
      <c r="S680" s="200"/>
      <c r="T680" s="200"/>
      <c r="U680" s="200"/>
      <c r="V680" s="200"/>
      <c r="W680" s="200"/>
      <c r="X680" s="200"/>
      <c r="Y680" s="200"/>
      <c r="Z680" s="200"/>
    </row>
    <row r="681" spans="1:26" ht="13.5" customHeight="1">
      <c r="A681" s="200"/>
      <c r="B681" s="200"/>
      <c r="C681" s="200"/>
      <c r="D681" s="200"/>
      <c r="E681" s="200"/>
      <c r="F681" s="200"/>
      <c r="G681" s="200"/>
      <c r="H681" s="200"/>
      <c r="I681" s="200"/>
      <c r="J681" s="200"/>
      <c r="K681" s="200"/>
      <c r="L681" s="200"/>
      <c r="M681" s="200"/>
      <c r="N681" s="200"/>
      <c r="O681" s="200"/>
      <c r="P681" s="200"/>
      <c r="Q681" s="200"/>
      <c r="R681" s="200"/>
      <c r="S681" s="200"/>
      <c r="T681" s="200"/>
      <c r="U681" s="200"/>
      <c r="V681" s="200"/>
      <c r="W681" s="200"/>
      <c r="X681" s="200"/>
      <c r="Y681" s="200"/>
      <c r="Z681" s="200"/>
    </row>
    <row r="682" spans="1:26" ht="13.5" customHeight="1">
      <c r="A682" s="200"/>
      <c r="B682" s="200"/>
      <c r="C682" s="200"/>
      <c r="D682" s="200"/>
      <c r="E682" s="200"/>
      <c r="F682" s="200"/>
      <c r="G682" s="200"/>
      <c r="H682" s="200"/>
      <c r="I682" s="200"/>
      <c r="J682" s="200"/>
      <c r="K682" s="200"/>
      <c r="L682" s="200"/>
      <c r="M682" s="200"/>
      <c r="N682" s="200"/>
      <c r="O682" s="200"/>
      <c r="P682" s="200"/>
      <c r="Q682" s="200"/>
      <c r="R682" s="200"/>
      <c r="S682" s="200"/>
      <c r="T682" s="200"/>
      <c r="U682" s="200"/>
      <c r="V682" s="200"/>
      <c r="W682" s="200"/>
      <c r="X682" s="200"/>
      <c r="Y682" s="200"/>
      <c r="Z682" s="200"/>
    </row>
    <row r="683" spans="1:26" ht="13.5" customHeight="1">
      <c r="A683" s="200"/>
      <c r="B683" s="200"/>
      <c r="C683" s="200"/>
      <c r="D683" s="200"/>
      <c r="E683" s="200"/>
      <c r="F683" s="200"/>
      <c r="G683" s="200"/>
      <c r="H683" s="200"/>
      <c r="I683" s="200"/>
      <c r="J683" s="200"/>
      <c r="K683" s="200"/>
      <c r="L683" s="200"/>
      <c r="M683" s="200"/>
      <c r="N683" s="200"/>
      <c r="O683" s="200"/>
      <c r="P683" s="200"/>
      <c r="Q683" s="200"/>
      <c r="R683" s="200"/>
      <c r="S683" s="200"/>
      <c r="T683" s="200"/>
      <c r="U683" s="200"/>
      <c r="V683" s="200"/>
      <c r="W683" s="200"/>
      <c r="X683" s="200"/>
      <c r="Y683" s="200"/>
      <c r="Z683" s="200"/>
    </row>
    <row r="684" spans="1:26" ht="13.5" customHeight="1">
      <c r="A684" s="200"/>
      <c r="B684" s="200"/>
      <c r="C684" s="200"/>
      <c r="D684" s="200"/>
      <c r="E684" s="200"/>
      <c r="F684" s="200"/>
      <c r="G684" s="200"/>
      <c r="H684" s="200"/>
      <c r="I684" s="200"/>
      <c r="J684" s="200"/>
      <c r="K684" s="200"/>
      <c r="L684" s="200"/>
      <c r="M684" s="200"/>
      <c r="N684" s="200"/>
      <c r="O684" s="200"/>
      <c r="P684" s="200"/>
      <c r="Q684" s="200"/>
      <c r="R684" s="200"/>
      <c r="S684" s="200"/>
      <c r="T684" s="200"/>
      <c r="U684" s="200"/>
      <c r="V684" s="200"/>
      <c r="W684" s="200"/>
      <c r="X684" s="200"/>
      <c r="Y684" s="200"/>
      <c r="Z684" s="200"/>
    </row>
    <row r="685" spans="1:26" ht="13.5" customHeight="1">
      <c r="A685" s="200"/>
      <c r="B685" s="200"/>
      <c r="C685" s="200"/>
      <c r="D685" s="200"/>
      <c r="E685" s="200"/>
      <c r="F685" s="200"/>
      <c r="G685" s="200"/>
      <c r="H685" s="200"/>
      <c r="I685" s="200"/>
      <c r="J685" s="200"/>
      <c r="K685" s="200"/>
      <c r="L685" s="200"/>
      <c r="M685" s="200"/>
      <c r="N685" s="200"/>
      <c r="O685" s="200"/>
      <c r="P685" s="200"/>
      <c r="Q685" s="200"/>
      <c r="R685" s="200"/>
      <c r="S685" s="200"/>
      <c r="T685" s="200"/>
      <c r="U685" s="200"/>
      <c r="V685" s="200"/>
      <c r="W685" s="200"/>
      <c r="X685" s="200"/>
      <c r="Y685" s="200"/>
      <c r="Z685" s="200"/>
    </row>
    <row r="686" spans="1:26" ht="13.5" customHeight="1">
      <c r="A686" s="200"/>
      <c r="B686" s="200"/>
      <c r="C686" s="200"/>
      <c r="D686" s="200"/>
      <c r="E686" s="200"/>
      <c r="F686" s="200"/>
      <c r="G686" s="200"/>
      <c r="H686" s="200"/>
      <c r="I686" s="200"/>
      <c r="J686" s="200"/>
      <c r="K686" s="200"/>
      <c r="L686" s="200"/>
      <c r="M686" s="200"/>
      <c r="N686" s="200"/>
      <c r="O686" s="200"/>
      <c r="P686" s="200"/>
      <c r="Q686" s="200"/>
      <c r="R686" s="200"/>
      <c r="S686" s="200"/>
      <c r="T686" s="200"/>
      <c r="U686" s="200"/>
      <c r="V686" s="200"/>
      <c r="W686" s="200"/>
      <c r="X686" s="200"/>
      <c r="Y686" s="200"/>
      <c r="Z686" s="200"/>
    </row>
    <row r="687" spans="1:26" ht="13.5" customHeight="1">
      <c r="A687" s="200"/>
      <c r="B687" s="200"/>
      <c r="C687" s="200"/>
      <c r="D687" s="200"/>
      <c r="E687" s="200"/>
      <c r="F687" s="200"/>
      <c r="G687" s="200"/>
      <c r="H687" s="200"/>
      <c r="I687" s="200"/>
      <c r="J687" s="200"/>
      <c r="K687" s="200"/>
      <c r="L687" s="200"/>
      <c r="M687" s="200"/>
      <c r="N687" s="200"/>
      <c r="O687" s="200"/>
      <c r="P687" s="200"/>
      <c r="Q687" s="200"/>
      <c r="R687" s="200"/>
      <c r="S687" s="200"/>
      <c r="T687" s="200"/>
      <c r="U687" s="200"/>
      <c r="V687" s="200"/>
      <c r="W687" s="200"/>
      <c r="X687" s="200"/>
      <c r="Y687" s="200"/>
      <c r="Z687" s="200"/>
    </row>
    <row r="688" spans="1:26" ht="13.5" customHeight="1">
      <c r="A688" s="200"/>
      <c r="B688" s="200"/>
      <c r="C688" s="200"/>
      <c r="D688" s="200"/>
      <c r="E688" s="200"/>
      <c r="F688" s="200"/>
      <c r="G688" s="200"/>
      <c r="H688" s="200"/>
      <c r="I688" s="200"/>
      <c r="J688" s="200"/>
      <c r="K688" s="200"/>
      <c r="L688" s="200"/>
      <c r="M688" s="200"/>
      <c r="N688" s="200"/>
      <c r="O688" s="200"/>
      <c r="P688" s="200"/>
      <c r="Q688" s="200"/>
      <c r="R688" s="200"/>
      <c r="S688" s="200"/>
      <c r="T688" s="200"/>
      <c r="U688" s="200"/>
      <c r="V688" s="200"/>
      <c r="W688" s="200"/>
      <c r="X688" s="200"/>
      <c r="Y688" s="200"/>
      <c r="Z688" s="200"/>
    </row>
    <row r="689" spans="1:26" ht="13.5" customHeight="1">
      <c r="A689" s="200"/>
      <c r="B689" s="200"/>
      <c r="C689" s="200"/>
      <c r="D689" s="200"/>
      <c r="E689" s="200"/>
      <c r="F689" s="200"/>
      <c r="G689" s="200"/>
      <c r="H689" s="200"/>
      <c r="I689" s="200"/>
      <c r="J689" s="200"/>
      <c r="K689" s="200"/>
      <c r="L689" s="200"/>
      <c r="M689" s="200"/>
      <c r="N689" s="200"/>
      <c r="O689" s="200"/>
      <c r="P689" s="200"/>
      <c r="Q689" s="200"/>
      <c r="R689" s="200"/>
      <c r="S689" s="200"/>
      <c r="T689" s="200"/>
      <c r="U689" s="200"/>
      <c r="V689" s="200"/>
      <c r="W689" s="200"/>
      <c r="X689" s="200"/>
      <c r="Y689" s="200"/>
      <c r="Z689" s="200"/>
    </row>
    <row r="690" spans="1:26" ht="13.5" customHeight="1">
      <c r="A690" s="200"/>
      <c r="B690" s="200"/>
      <c r="C690" s="200"/>
      <c r="D690" s="200"/>
      <c r="E690" s="200"/>
      <c r="F690" s="200"/>
      <c r="G690" s="200"/>
      <c r="H690" s="200"/>
      <c r="I690" s="200"/>
      <c r="J690" s="200"/>
      <c r="K690" s="200"/>
      <c r="L690" s="200"/>
      <c r="M690" s="200"/>
      <c r="N690" s="200"/>
      <c r="O690" s="200"/>
      <c r="P690" s="200"/>
      <c r="Q690" s="200"/>
      <c r="R690" s="200"/>
      <c r="S690" s="200"/>
      <c r="T690" s="200"/>
      <c r="U690" s="200"/>
      <c r="V690" s="200"/>
      <c r="W690" s="200"/>
      <c r="X690" s="200"/>
      <c r="Y690" s="200"/>
      <c r="Z690" s="200"/>
    </row>
    <row r="691" spans="1:26" ht="13.5" customHeight="1">
      <c r="A691" s="200"/>
      <c r="B691" s="200"/>
      <c r="C691" s="200"/>
      <c r="D691" s="200"/>
      <c r="E691" s="200"/>
      <c r="F691" s="200"/>
      <c r="G691" s="200"/>
      <c r="H691" s="200"/>
      <c r="I691" s="200"/>
      <c r="J691" s="200"/>
      <c r="K691" s="200"/>
      <c r="L691" s="200"/>
      <c r="M691" s="200"/>
      <c r="N691" s="200"/>
      <c r="O691" s="200"/>
      <c r="P691" s="200"/>
      <c r="Q691" s="200"/>
      <c r="R691" s="200"/>
      <c r="S691" s="200"/>
      <c r="T691" s="200"/>
      <c r="U691" s="200"/>
      <c r="V691" s="200"/>
      <c r="W691" s="200"/>
      <c r="X691" s="200"/>
      <c r="Y691" s="200"/>
      <c r="Z691" s="200"/>
    </row>
    <row r="692" spans="1:26" ht="13.5" customHeight="1">
      <c r="A692" s="200"/>
      <c r="B692" s="200"/>
      <c r="C692" s="200"/>
      <c r="D692" s="200"/>
      <c r="E692" s="200"/>
      <c r="F692" s="200"/>
      <c r="G692" s="200"/>
      <c r="H692" s="200"/>
      <c r="I692" s="200"/>
      <c r="J692" s="200"/>
      <c r="K692" s="200"/>
      <c r="L692" s="200"/>
      <c r="M692" s="200"/>
      <c r="N692" s="200"/>
      <c r="O692" s="200"/>
      <c r="P692" s="200"/>
      <c r="Q692" s="200"/>
      <c r="R692" s="200"/>
      <c r="S692" s="200"/>
      <c r="T692" s="200"/>
      <c r="U692" s="200"/>
      <c r="V692" s="200"/>
      <c r="W692" s="200"/>
      <c r="X692" s="200"/>
      <c r="Y692" s="200"/>
      <c r="Z692" s="200"/>
    </row>
    <row r="693" spans="1:26" ht="13.5" customHeight="1">
      <c r="A693" s="200"/>
      <c r="B693" s="200"/>
      <c r="C693" s="200"/>
      <c r="D693" s="200"/>
      <c r="E693" s="200"/>
      <c r="F693" s="200"/>
      <c r="G693" s="200"/>
      <c r="H693" s="200"/>
      <c r="I693" s="200"/>
      <c r="J693" s="200"/>
      <c r="K693" s="200"/>
      <c r="L693" s="200"/>
      <c r="M693" s="200"/>
      <c r="N693" s="200"/>
      <c r="O693" s="200"/>
      <c r="P693" s="200"/>
      <c r="Q693" s="200"/>
      <c r="R693" s="200"/>
      <c r="S693" s="200"/>
      <c r="T693" s="200"/>
      <c r="U693" s="200"/>
      <c r="V693" s="200"/>
      <c r="W693" s="200"/>
      <c r="X693" s="200"/>
      <c r="Y693" s="200"/>
      <c r="Z693" s="200"/>
    </row>
    <row r="694" spans="1:26" ht="13.5" customHeight="1">
      <c r="A694" s="200"/>
      <c r="B694" s="200"/>
      <c r="C694" s="200"/>
      <c r="D694" s="200"/>
      <c r="E694" s="200"/>
      <c r="F694" s="200"/>
      <c r="G694" s="200"/>
      <c r="H694" s="200"/>
      <c r="I694" s="200"/>
      <c r="J694" s="200"/>
      <c r="K694" s="200"/>
      <c r="L694" s="200"/>
      <c r="M694" s="200"/>
      <c r="N694" s="200"/>
      <c r="O694" s="200"/>
      <c r="P694" s="200"/>
      <c r="Q694" s="200"/>
      <c r="R694" s="200"/>
      <c r="S694" s="200"/>
      <c r="T694" s="200"/>
      <c r="U694" s="200"/>
      <c r="V694" s="200"/>
      <c r="W694" s="200"/>
      <c r="X694" s="200"/>
      <c r="Y694" s="200"/>
      <c r="Z694" s="200"/>
    </row>
    <row r="695" spans="1:26" ht="13.5" customHeight="1">
      <c r="A695" s="200"/>
      <c r="B695" s="200"/>
      <c r="C695" s="200"/>
      <c r="D695" s="200"/>
      <c r="E695" s="200"/>
      <c r="F695" s="200"/>
      <c r="G695" s="200"/>
      <c r="H695" s="200"/>
      <c r="I695" s="200"/>
      <c r="J695" s="200"/>
      <c r="K695" s="200"/>
      <c r="L695" s="200"/>
      <c r="M695" s="200"/>
      <c r="N695" s="200"/>
      <c r="O695" s="200"/>
      <c r="P695" s="200"/>
      <c r="Q695" s="200"/>
      <c r="R695" s="200"/>
      <c r="S695" s="200"/>
      <c r="T695" s="200"/>
      <c r="U695" s="200"/>
      <c r="V695" s="200"/>
      <c r="W695" s="200"/>
      <c r="X695" s="200"/>
      <c r="Y695" s="200"/>
      <c r="Z695" s="200"/>
    </row>
    <row r="696" spans="1:26" ht="13.5" customHeight="1">
      <c r="A696" s="200"/>
      <c r="B696" s="200"/>
      <c r="C696" s="200"/>
      <c r="D696" s="200"/>
      <c r="E696" s="200"/>
      <c r="F696" s="200"/>
      <c r="G696" s="200"/>
      <c r="H696" s="200"/>
      <c r="I696" s="200"/>
      <c r="J696" s="200"/>
      <c r="K696" s="200"/>
      <c r="L696" s="200"/>
      <c r="M696" s="200"/>
      <c r="N696" s="200"/>
      <c r="O696" s="200"/>
      <c r="P696" s="200"/>
      <c r="Q696" s="200"/>
      <c r="R696" s="200"/>
      <c r="S696" s="200"/>
      <c r="T696" s="200"/>
      <c r="U696" s="200"/>
      <c r="V696" s="200"/>
      <c r="W696" s="200"/>
      <c r="X696" s="200"/>
      <c r="Y696" s="200"/>
      <c r="Z696" s="200"/>
    </row>
    <row r="697" spans="1:26" ht="13.5" customHeight="1">
      <c r="A697" s="200"/>
      <c r="B697" s="200"/>
      <c r="C697" s="200"/>
      <c r="D697" s="200"/>
      <c r="E697" s="200"/>
      <c r="F697" s="200"/>
      <c r="G697" s="200"/>
      <c r="H697" s="200"/>
      <c r="I697" s="200"/>
      <c r="J697" s="200"/>
      <c r="K697" s="200"/>
      <c r="L697" s="200"/>
      <c r="M697" s="200"/>
      <c r="N697" s="200"/>
      <c r="O697" s="200"/>
      <c r="P697" s="200"/>
      <c r="Q697" s="200"/>
      <c r="R697" s="200"/>
      <c r="S697" s="200"/>
      <c r="T697" s="200"/>
      <c r="U697" s="200"/>
      <c r="V697" s="200"/>
      <c r="W697" s="200"/>
      <c r="X697" s="200"/>
      <c r="Y697" s="200"/>
      <c r="Z697" s="200"/>
    </row>
    <row r="698" spans="1:26" ht="13.5" customHeight="1">
      <c r="A698" s="200"/>
      <c r="B698" s="200"/>
      <c r="C698" s="200"/>
      <c r="D698" s="200"/>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row>
    <row r="699" spans="1:26" ht="13.5" customHeight="1">
      <c r="A699" s="200"/>
      <c r="B699" s="200"/>
      <c r="C699" s="200"/>
      <c r="D699" s="200"/>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row>
    <row r="700" spans="1:26" ht="13.5" customHeight="1">
      <c r="A700" s="200"/>
      <c r="B700" s="200"/>
      <c r="C700" s="200"/>
      <c r="D700" s="200"/>
      <c r="E700" s="200"/>
      <c r="F700" s="200"/>
      <c r="G700" s="200"/>
      <c r="H700" s="200"/>
      <c r="I700" s="200"/>
      <c r="J700" s="200"/>
      <c r="K700" s="200"/>
      <c r="L700" s="200"/>
      <c r="M700" s="200"/>
      <c r="N700" s="200"/>
      <c r="O700" s="200"/>
      <c r="P700" s="200"/>
      <c r="Q700" s="200"/>
      <c r="R700" s="200"/>
      <c r="S700" s="200"/>
      <c r="T700" s="200"/>
      <c r="U700" s="200"/>
      <c r="V700" s="200"/>
      <c r="W700" s="200"/>
      <c r="X700" s="200"/>
      <c r="Y700" s="200"/>
      <c r="Z700" s="200"/>
    </row>
    <row r="701" spans="1:26" ht="13.5" customHeight="1">
      <c r="A701" s="200"/>
      <c r="B701" s="200"/>
      <c r="C701" s="200"/>
      <c r="D701" s="200"/>
      <c r="E701" s="200"/>
      <c r="F701" s="200"/>
      <c r="G701" s="200"/>
      <c r="H701" s="200"/>
      <c r="I701" s="200"/>
      <c r="J701" s="200"/>
      <c r="K701" s="200"/>
      <c r="L701" s="200"/>
      <c r="M701" s="200"/>
      <c r="N701" s="200"/>
      <c r="O701" s="200"/>
      <c r="P701" s="200"/>
      <c r="Q701" s="200"/>
      <c r="R701" s="200"/>
      <c r="S701" s="200"/>
      <c r="T701" s="200"/>
      <c r="U701" s="200"/>
      <c r="V701" s="200"/>
      <c r="W701" s="200"/>
      <c r="X701" s="200"/>
      <c r="Y701" s="200"/>
      <c r="Z701" s="200"/>
    </row>
    <row r="702" spans="1:26" ht="13.5" customHeight="1">
      <c r="A702" s="200"/>
      <c r="B702" s="200"/>
      <c r="C702" s="200"/>
      <c r="D702" s="200"/>
      <c r="E702" s="200"/>
      <c r="F702" s="200"/>
      <c r="G702" s="200"/>
      <c r="H702" s="200"/>
      <c r="I702" s="200"/>
      <c r="J702" s="200"/>
      <c r="K702" s="200"/>
      <c r="L702" s="200"/>
      <c r="M702" s="200"/>
      <c r="N702" s="200"/>
      <c r="O702" s="200"/>
      <c r="P702" s="200"/>
      <c r="Q702" s="200"/>
      <c r="R702" s="200"/>
      <c r="S702" s="200"/>
      <c r="T702" s="200"/>
      <c r="U702" s="200"/>
      <c r="V702" s="200"/>
      <c r="W702" s="200"/>
      <c r="X702" s="200"/>
      <c r="Y702" s="200"/>
      <c r="Z702" s="200"/>
    </row>
    <row r="703" spans="1:26" ht="13.5" customHeight="1">
      <c r="A703" s="200"/>
      <c r="B703" s="200"/>
      <c r="C703" s="200"/>
      <c r="D703" s="200"/>
      <c r="E703" s="200"/>
      <c r="F703" s="200"/>
      <c r="G703" s="200"/>
      <c r="H703" s="200"/>
      <c r="I703" s="200"/>
      <c r="J703" s="200"/>
      <c r="K703" s="200"/>
      <c r="L703" s="200"/>
      <c r="M703" s="200"/>
      <c r="N703" s="200"/>
      <c r="O703" s="200"/>
      <c r="P703" s="200"/>
      <c r="Q703" s="200"/>
      <c r="R703" s="200"/>
      <c r="S703" s="200"/>
      <c r="T703" s="200"/>
      <c r="U703" s="200"/>
      <c r="V703" s="200"/>
      <c r="W703" s="200"/>
      <c r="X703" s="200"/>
      <c r="Y703" s="200"/>
      <c r="Z703" s="200"/>
    </row>
    <row r="704" spans="1:26" ht="13.5" customHeight="1">
      <c r="A704" s="200"/>
      <c r="B704" s="200"/>
      <c r="C704" s="200"/>
      <c r="D704" s="200"/>
      <c r="E704" s="200"/>
      <c r="F704" s="200"/>
      <c r="G704" s="200"/>
      <c r="H704" s="200"/>
      <c r="I704" s="200"/>
      <c r="J704" s="200"/>
      <c r="K704" s="200"/>
      <c r="L704" s="200"/>
      <c r="M704" s="200"/>
      <c r="N704" s="200"/>
      <c r="O704" s="200"/>
      <c r="P704" s="200"/>
      <c r="Q704" s="200"/>
      <c r="R704" s="200"/>
      <c r="S704" s="200"/>
      <c r="T704" s="200"/>
      <c r="U704" s="200"/>
      <c r="V704" s="200"/>
      <c r="W704" s="200"/>
      <c r="X704" s="200"/>
      <c r="Y704" s="200"/>
      <c r="Z704" s="200"/>
    </row>
    <row r="705" spans="1:26" ht="13.5" customHeight="1">
      <c r="A705" s="200"/>
      <c r="B705" s="200"/>
      <c r="C705" s="200"/>
      <c r="D705" s="200"/>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row>
    <row r="706" spans="1:26" ht="13.5" customHeight="1">
      <c r="A706" s="200"/>
      <c r="B706" s="200"/>
      <c r="C706" s="200"/>
      <c r="D706" s="200"/>
      <c r="E706" s="200"/>
      <c r="F706" s="200"/>
      <c r="G706" s="200"/>
      <c r="H706" s="200"/>
      <c r="I706" s="200"/>
      <c r="J706" s="200"/>
      <c r="K706" s="200"/>
      <c r="L706" s="200"/>
      <c r="M706" s="200"/>
      <c r="N706" s="200"/>
      <c r="O706" s="200"/>
      <c r="P706" s="200"/>
      <c r="Q706" s="200"/>
      <c r="R706" s="200"/>
      <c r="S706" s="200"/>
      <c r="T706" s="200"/>
      <c r="U706" s="200"/>
      <c r="V706" s="200"/>
      <c r="W706" s="200"/>
      <c r="X706" s="200"/>
      <c r="Y706" s="200"/>
      <c r="Z706" s="200"/>
    </row>
    <row r="707" spans="1:26" ht="13.5" customHeight="1">
      <c r="A707" s="200"/>
      <c r="B707" s="200"/>
      <c r="C707" s="200"/>
      <c r="D707" s="200"/>
      <c r="E707" s="200"/>
      <c r="F707" s="200"/>
      <c r="G707" s="200"/>
      <c r="H707" s="200"/>
      <c r="I707" s="200"/>
      <c r="J707" s="200"/>
      <c r="K707" s="200"/>
      <c r="L707" s="200"/>
      <c r="M707" s="200"/>
      <c r="N707" s="200"/>
      <c r="O707" s="200"/>
      <c r="P707" s="200"/>
      <c r="Q707" s="200"/>
      <c r="R707" s="200"/>
      <c r="S707" s="200"/>
      <c r="T707" s="200"/>
      <c r="U707" s="200"/>
      <c r="V707" s="200"/>
      <c r="W707" s="200"/>
      <c r="X707" s="200"/>
      <c r="Y707" s="200"/>
      <c r="Z707" s="200"/>
    </row>
    <row r="708" spans="1:26" ht="13.5" customHeight="1">
      <c r="A708" s="200"/>
      <c r="B708" s="200"/>
      <c r="C708" s="200"/>
      <c r="D708" s="200"/>
      <c r="E708" s="200"/>
      <c r="F708" s="200"/>
      <c r="G708" s="200"/>
      <c r="H708" s="200"/>
      <c r="I708" s="200"/>
      <c r="J708" s="200"/>
      <c r="K708" s="200"/>
      <c r="L708" s="200"/>
      <c r="M708" s="200"/>
      <c r="N708" s="200"/>
      <c r="O708" s="200"/>
      <c r="P708" s="200"/>
      <c r="Q708" s="200"/>
      <c r="R708" s="200"/>
      <c r="S708" s="200"/>
      <c r="T708" s="200"/>
      <c r="U708" s="200"/>
      <c r="V708" s="200"/>
      <c r="W708" s="200"/>
      <c r="X708" s="200"/>
      <c r="Y708" s="200"/>
      <c r="Z708" s="200"/>
    </row>
    <row r="709" spans="1:26" ht="13.5" customHeight="1">
      <c r="A709" s="200"/>
      <c r="B709" s="200"/>
      <c r="C709" s="200"/>
      <c r="D709" s="200"/>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row>
    <row r="710" spans="1:26" ht="13.5" customHeight="1">
      <c r="A710" s="200"/>
      <c r="B710" s="200"/>
      <c r="C710" s="200"/>
      <c r="D710" s="200"/>
      <c r="E710" s="200"/>
      <c r="F710" s="200"/>
      <c r="G710" s="200"/>
      <c r="H710" s="200"/>
      <c r="I710" s="200"/>
      <c r="J710" s="200"/>
      <c r="K710" s="200"/>
      <c r="L710" s="200"/>
      <c r="M710" s="200"/>
      <c r="N710" s="200"/>
      <c r="O710" s="200"/>
      <c r="P710" s="200"/>
      <c r="Q710" s="200"/>
      <c r="R710" s="200"/>
      <c r="S710" s="200"/>
      <c r="T710" s="200"/>
      <c r="U710" s="200"/>
      <c r="V710" s="200"/>
      <c r="W710" s="200"/>
      <c r="X710" s="200"/>
      <c r="Y710" s="200"/>
      <c r="Z710" s="200"/>
    </row>
    <row r="711" spans="1:26" ht="13.5" customHeight="1">
      <c r="A711" s="200"/>
      <c r="B711" s="200"/>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row>
    <row r="712" spans="1:26" ht="13.5" customHeight="1">
      <c r="A712" s="200"/>
      <c r="B712" s="200"/>
      <c r="C712" s="200"/>
      <c r="D712" s="200"/>
      <c r="E712" s="200"/>
      <c r="F712" s="200"/>
      <c r="G712" s="200"/>
      <c r="H712" s="200"/>
      <c r="I712" s="200"/>
      <c r="J712" s="200"/>
      <c r="K712" s="200"/>
      <c r="L712" s="200"/>
      <c r="M712" s="200"/>
      <c r="N712" s="200"/>
      <c r="O712" s="200"/>
      <c r="P712" s="200"/>
      <c r="Q712" s="200"/>
      <c r="R712" s="200"/>
      <c r="S712" s="200"/>
      <c r="T712" s="200"/>
      <c r="U712" s="200"/>
      <c r="V712" s="200"/>
      <c r="W712" s="200"/>
      <c r="X712" s="200"/>
      <c r="Y712" s="200"/>
      <c r="Z712" s="200"/>
    </row>
    <row r="713" spans="1:26" ht="13.5" customHeight="1">
      <c r="A713" s="200"/>
      <c r="B713" s="200"/>
      <c r="C713" s="200"/>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row>
    <row r="714" spans="1:26" ht="13.5" customHeight="1">
      <c r="A714" s="200"/>
      <c r="B714" s="200"/>
      <c r="C714" s="200"/>
      <c r="D714" s="200"/>
      <c r="E714" s="200"/>
      <c r="F714" s="200"/>
      <c r="G714" s="200"/>
      <c r="H714" s="200"/>
      <c r="I714" s="200"/>
      <c r="J714" s="200"/>
      <c r="K714" s="200"/>
      <c r="L714" s="200"/>
      <c r="M714" s="200"/>
      <c r="N714" s="200"/>
      <c r="O714" s="200"/>
      <c r="P714" s="200"/>
      <c r="Q714" s="200"/>
      <c r="R714" s="200"/>
      <c r="S714" s="200"/>
      <c r="T714" s="200"/>
      <c r="U714" s="200"/>
      <c r="V714" s="200"/>
      <c r="W714" s="200"/>
      <c r="X714" s="200"/>
      <c r="Y714" s="200"/>
      <c r="Z714" s="200"/>
    </row>
    <row r="715" spans="1:26" ht="13.5" customHeight="1">
      <c r="A715" s="200"/>
      <c r="B715" s="200"/>
      <c r="C715" s="200"/>
      <c r="D715" s="200"/>
      <c r="E715" s="200"/>
      <c r="F715" s="200"/>
      <c r="G715" s="200"/>
      <c r="H715" s="200"/>
      <c r="I715" s="200"/>
      <c r="J715" s="200"/>
      <c r="K715" s="200"/>
      <c r="L715" s="200"/>
      <c r="M715" s="200"/>
      <c r="N715" s="200"/>
      <c r="O715" s="200"/>
      <c r="P715" s="200"/>
      <c r="Q715" s="200"/>
      <c r="R715" s="200"/>
      <c r="S715" s="200"/>
      <c r="T715" s="200"/>
      <c r="U715" s="200"/>
      <c r="V715" s="200"/>
      <c r="W715" s="200"/>
      <c r="X715" s="200"/>
      <c r="Y715" s="200"/>
      <c r="Z715" s="200"/>
    </row>
    <row r="716" spans="1:26" ht="13.5" customHeight="1">
      <c r="A716" s="200"/>
      <c r="B716" s="200"/>
      <c r="C716" s="200"/>
      <c r="D716" s="200"/>
      <c r="E716" s="200"/>
      <c r="F716" s="200"/>
      <c r="G716" s="200"/>
      <c r="H716" s="200"/>
      <c r="I716" s="200"/>
      <c r="J716" s="200"/>
      <c r="K716" s="200"/>
      <c r="L716" s="200"/>
      <c r="M716" s="200"/>
      <c r="N716" s="200"/>
      <c r="O716" s="200"/>
      <c r="P716" s="200"/>
      <c r="Q716" s="200"/>
      <c r="R716" s="200"/>
      <c r="S716" s="200"/>
      <c r="T716" s="200"/>
      <c r="U716" s="200"/>
      <c r="V716" s="200"/>
      <c r="W716" s="200"/>
      <c r="X716" s="200"/>
      <c r="Y716" s="200"/>
      <c r="Z716" s="200"/>
    </row>
    <row r="717" spans="1:26" ht="13.5" customHeight="1">
      <c r="A717" s="200"/>
      <c r="B717" s="200"/>
      <c r="C717" s="200"/>
      <c r="D717" s="200"/>
      <c r="E717" s="200"/>
      <c r="F717" s="200"/>
      <c r="G717" s="200"/>
      <c r="H717" s="200"/>
      <c r="I717" s="200"/>
      <c r="J717" s="200"/>
      <c r="K717" s="200"/>
      <c r="L717" s="200"/>
      <c r="M717" s="200"/>
      <c r="N717" s="200"/>
      <c r="O717" s="200"/>
      <c r="P717" s="200"/>
      <c r="Q717" s="200"/>
      <c r="R717" s="200"/>
      <c r="S717" s="200"/>
      <c r="T717" s="200"/>
      <c r="U717" s="200"/>
      <c r="V717" s="200"/>
      <c r="W717" s="200"/>
      <c r="X717" s="200"/>
      <c r="Y717" s="200"/>
      <c r="Z717" s="200"/>
    </row>
    <row r="718" spans="1:26" ht="13.5" customHeight="1">
      <c r="A718" s="200"/>
      <c r="B718" s="200"/>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row>
    <row r="719" spans="1:26" ht="13.5" customHeight="1">
      <c r="A719" s="200"/>
      <c r="B719" s="200"/>
      <c r="C719" s="200"/>
      <c r="D719" s="200"/>
      <c r="E719" s="200"/>
      <c r="F719" s="200"/>
      <c r="G719" s="200"/>
      <c r="H719" s="200"/>
      <c r="I719" s="200"/>
      <c r="J719" s="200"/>
      <c r="K719" s="200"/>
      <c r="L719" s="200"/>
      <c r="M719" s="200"/>
      <c r="N719" s="200"/>
      <c r="O719" s="200"/>
      <c r="P719" s="200"/>
      <c r="Q719" s="200"/>
      <c r="R719" s="200"/>
      <c r="S719" s="200"/>
      <c r="T719" s="200"/>
      <c r="U719" s="200"/>
      <c r="V719" s="200"/>
      <c r="W719" s="200"/>
      <c r="X719" s="200"/>
      <c r="Y719" s="200"/>
      <c r="Z719" s="200"/>
    </row>
    <row r="720" spans="1:26" ht="13.5" customHeight="1">
      <c r="A720" s="200"/>
      <c r="B720" s="200"/>
      <c r="C720" s="200"/>
      <c r="D720" s="200"/>
      <c r="E720" s="200"/>
      <c r="F720" s="200"/>
      <c r="G720" s="200"/>
      <c r="H720" s="200"/>
      <c r="I720" s="200"/>
      <c r="J720" s="200"/>
      <c r="K720" s="200"/>
      <c r="L720" s="200"/>
      <c r="M720" s="200"/>
      <c r="N720" s="200"/>
      <c r="O720" s="200"/>
      <c r="P720" s="200"/>
      <c r="Q720" s="200"/>
      <c r="R720" s="200"/>
      <c r="S720" s="200"/>
      <c r="T720" s="200"/>
      <c r="U720" s="200"/>
      <c r="V720" s="200"/>
      <c r="W720" s="200"/>
      <c r="X720" s="200"/>
      <c r="Y720" s="200"/>
      <c r="Z720" s="200"/>
    </row>
    <row r="721" spans="1:26" ht="13.5" customHeight="1">
      <c r="A721" s="200"/>
      <c r="B721" s="200"/>
      <c r="C721" s="200"/>
      <c r="D721" s="200"/>
      <c r="E721" s="200"/>
      <c r="F721" s="200"/>
      <c r="G721" s="200"/>
      <c r="H721" s="200"/>
      <c r="I721" s="200"/>
      <c r="J721" s="200"/>
      <c r="K721" s="200"/>
      <c r="L721" s="200"/>
      <c r="M721" s="200"/>
      <c r="N721" s="200"/>
      <c r="O721" s="200"/>
      <c r="P721" s="200"/>
      <c r="Q721" s="200"/>
      <c r="R721" s="200"/>
      <c r="S721" s="200"/>
      <c r="T721" s="200"/>
      <c r="U721" s="200"/>
      <c r="V721" s="200"/>
      <c r="W721" s="200"/>
      <c r="X721" s="200"/>
      <c r="Y721" s="200"/>
      <c r="Z721" s="200"/>
    </row>
    <row r="722" spans="1:26" ht="13.5" customHeight="1">
      <c r="A722" s="200"/>
      <c r="B722" s="200"/>
      <c r="C722" s="200"/>
      <c r="D722" s="200"/>
      <c r="E722" s="200"/>
      <c r="F722" s="200"/>
      <c r="G722" s="200"/>
      <c r="H722" s="200"/>
      <c r="I722" s="200"/>
      <c r="J722" s="200"/>
      <c r="K722" s="200"/>
      <c r="L722" s="200"/>
      <c r="M722" s="200"/>
      <c r="N722" s="200"/>
      <c r="O722" s="200"/>
      <c r="P722" s="200"/>
      <c r="Q722" s="200"/>
      <c r="R722" s="200"/>
      <c r="S722" s="200"/>
      <c r="T722" s="200"/>
      <c r="U722" s="200"/>
      <c r="V722" s="200"/>
      <c r="W722" s="200"/>
      <c r="X722" s="200"/>
      <c r="Y722" s="200"/>
      <c r="Z722" s="200"/>
    </row>
    <row r="723" spans="1:26" ht="13.5" customHeight="1">
      <c r="A723" s="200"/>
      <c r="B723" s="200"/>
      <c r="C723" s="200"/>
      <c r="D723" s="200"/>
      <c r="E723" s="200"/>
      <c r="F723" s="200"/>
      <c r="G723" s="200"/>
      <c r="H723" s="200"/>
      <c r="I723" s="200"/>
      <c r="J723" s="200"/>
      <c r="K723" s="200"/>
      <c r="L723" s="200"/>
      <c r="M723" s="200"/>
      <c r="N723" s="200"/>
      <c r="O723" s="200"/>
      <c r="P723" s="200"/>
      <c r="Q723" s="200"/>
      <c r="R723" s="200"/>
      <c r="S723" s="200"/>
      <c r="T723" s="200"/>
      <c r="U723" s="200"/>
      <c r="V723" s="200"/>
      <c r="W723" s="200"/>
      <c r="X723" s="200"/>
      <c r="Y723" s="200"/>
      <c r="Z723" s="200"/>
    </row>
    <row r="724" spans="1:26" ht="13.5" customHeight="1">
      <c r="A724" s="200"/>
      <c r="B724" s="200"/>
      <c r="C724" s="200"/>
      <c r="D724" s="200"/>
      <c r="E724" s="200"/>
      <c r="F724" s="200"/>
      <c r="G724" s="200"/>
      <c r="H724" s="200"/>
      <c r="I724" s="200"/>
      <c r="J724" s="200"/>
      <c r="K724" s="200"/>
      <c r="L724" s="200"/>
      <c r="M724" s="200"/>
      <c r="N724" s="200"/>
      <c r="O724" s="200"/>
      <c r="P724" s="200"/>
      <c r="Q724" s="200"/>
      <c r="R724" s="200"/>
      <c r="S724" s="200"/>
      <c r="T724" s="200"/>
      <c r="U724" s="200"/>
      <c r="V724" s="200"/>
      <c r="W724" s="200"/>
      <c r="X724" s="200"/>
      <c r="Y724" s="200"/>
      <c r="Z724" s="200"/>
    </row>
    <row r="725" spans="1:26" ht="13.5" customHeight="1">
      <c r="A725" s="200"/>
      <c r="B725" s="200"/>
      <c r="C725" s="200"/>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row>
    <row r="726" spans="1:26" ht="13.5" customHeight="1">
      <c r="A726" s="200"/>
      <c r="B726" s="200"/>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row>
    <row r="727" spans="1:26" ht="13.5" customHeight="1">
      <c r="A727" s="200"/>
      <c r="B727" s="200"/>
      <c r="C727" s="200"/>
      <c r="D727" s="200"/>
      <c r="E727" s="200"/>
      <c r="F727" s="200"/>
      <c r="G727" s="200"/>
      <c r="H727" s="200"/>
      <c r="I727" s="200"/>
      <c r="J727" s="200"/>
      <c r="K727" s="200"/>
      <c r="L727" s="200"/>
      <c r="M727" s="200"/>
      <c r="N727" s="200"/>
      <c r="O727" s="200"/>
      <c r="P727" s="200"/>
      <c r="Q727" s="200"/>
      <c r="R727" s="200"/>
      <c r="S727" s="200"/>
      <c r="T727" s="200"/>
      <c r="U727" s="200"/>
      <c r="V727" s="200"/>
      <c r="W727" s="200"/>
      <c r="X727" s="200"/>
      <c r="Y727" s="200"/>
      <c r="Z727" s="200"/>
    </row>
    <row r="728" spans="1:26" ht="13.5" customHeight="1">
      <c r="A728" s="200"/>
      <c r="B728" s="200"/>
      <c r="C728" s="200"/>
      <c r="D728" s="200"/>
      <c r="E728" s="200"/>
      <c r="F728" s="200"/>
      <c r="G728" s="200"/>
      <c r="H728" s="200"/>
      <c r="I728" s="200"/>
      <c r="J728" s="200"/>
      <c r="K728" s="200"/>
      <c r="L728" s="200"/>
      <c r="M728" s="200"/>
      <c r="N728" s="200"/>
      <c r="O728" s="200"/>
      <c r="P728" s="200"/>
      <c r="Q728" s="200"/>
      <c r="R728" s="200"/>
      <c r="S728" s="200"/>
      <c r="T728" s="200"/>
      <c r="U728" s="200"/>
      <c r="V728" s="200"/>
      <c r="W728" s="200"/>
      <c r="X728" s="200"/>
      <c r="Y728" s="200"/>
      <c r="Z728" s="200"/>
    </row>
    <row r="729" spans="1:26" ht="13.5" customHeight="1">
      <c r="A729" s="200"/>
      <c r="B729" s="200"/>
      <c r="C729" s="200"/>
      <c r="D729" s="200"/>
      <c r="E729" s="200"/>
      <c r="F729" s="200"/>
      <c r="G729" s="200"/>
      <c r="H729" s="200"/>
      <c r="I729" s="200"/>
      <c r="J729" s="200"/>
      <c r="K729" s="200"/>
      <c r="L729" s="200"/>
      <c r="M729" s="200"/>
      <c r="N729" s="200"/>
      <c r="O729" s="200"/>
      <c r="P729" s="200"/>
      <c r="Q729" s="200"/>
      <c r="R729" s="200"/>
      <c r="S729" s="200"/>
      <c r="T729" s="200"/>
      <c r="U729" s="200"/>
      <c r="V729" s="200"/>
      <c r="W729" s="200"/>
      <c r="X729" s="200"/>
      <c r="Y729" s="200"/>
      <c r="Z729" s="200"/>
    </row>
    <row r="730" spans="1:26" ht="13.5" customHeight="1">
      <c r="A730" s="200"/>
      <c r="B730" s="200"/>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row>
    <row r="731" spans="1:26" ht="13.5" customHeight="1">
      <c r="A731" s="200"/>
      <c r="B731" s="200"/>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row>
    <row r="732" spans="1:26" ht="13.5" customHeight="1">
      <c r="A732" s="200"/>
      <c r="B732" s="200"/>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row>
    <row r="733" spans="1:26" ht="13.5" customHeight="1">
      <c r="A733" s="200"/>
      <c r="B733" s="200"/>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row>
    <row r="734" spans="1:26" ht="13.5" customHeight="1">
      <c r="A734" s="200"/>
      <c r="B734" s="200"/>
      <c r="C734" s="200"/>
      <c r="D734" s="200"/>
      <c r="E734" s="200"/>
      <c r="F734" s="200"/>
      <c r="G734" s="200"/>
      <c r="H734" s="200"/>
      <c r="I734" s="200"/>
      <c r="J734" s="200"/>
      <c r="K734" s="200"/>
      <c r="L734" s="200"/>
      <c r="M734" s="200"/>
      <c r="N734" s="200"/>
      <c r="O734" s="200"/>
      <c r="P734" s="200"/>
      <c r="Q734" s="200"/>
      <c r="R734" s="200"/>
      <c r="S734" s="200"/>
      <c r="T734" s="200"/>
      <c r="U734" s="200"/>
      <c r="V734" s="200"/>
      <c r="W734" s="200"/>
      <c r="X734" s="200"/>
      <c r="Y734" s="200"/>
      <c r="Z734" s="200"/>
    </row>
    <row r="735" spans="1:26" ht="13.5" customHeight="1">
      <c r="A735" s="200"/>
      <c r="B735" s="200"/>
      <c r="C735" s="200"/>
      <c r="D735" s="200"/>
      <c r="E735" s="200"/>
      <c r="F735" s="200"/>
      <c r="G735" s="200"/>
      <c r="H735" s="200"/>
      <c r="I735" s="200"/>
      <c r="J735" s="200"/>
      <c r="K735" s="200"/>
      <c r="L735" s="200"/>
      <c r="M735" s="200"/>
      <c r="N735" s="200"/>
      <c r="O735" s="200"/>
      <c r="P735" s="200"/>
      <c r="Q735" s="200"/>
      <c r="R735" s="200"/>
      <c r="S735" s="200"/>
      <c r="T735" s="200"/>
      <c r="U735" s="200"/>
      <c r="V735" s="200"/>
      <c r="W735" s="200"/>
      <c r="X735" s="200"/>
      <c r="Y735" s="200"/>
      <c r="Z735" s="200"/>
    </row>
    <row r="736" spans="1:26" ht="13.5" customHeight="1">
      <c r="A736" s="200"/>
      <c r="B736" s="200"/>
      <c r="C736" s="200"/>
      <c r="D736" s="200"/>
      <c r="E736" s="200"/>
      <c r="F736" s="200"/>
      <c r="G736" s="200"/>
      <c r="H736" s="200"/>
      <c r="I736" s="200"/>
      <c r="J736" s="200"/>
      <c r="K736" s="200"/>
      <c r="L736" s="200"/>
      <c r="M736" s="200"/>
      <c r="N736" s="200"/>
      <c r="O736" s="200"/>
      <c r="P736" s="200"/>
      <c r="Q736" s="200"/>
      <c r="R736" s="200"/>
      <c r="S736" s="200"/>
      <c r="T736" s="200"/>
      <c r="U736" s="200"/>
      <c r="V736" s="200"/>
      <c r="W736" s="200"/>
      <c r="X736" s="200"/>
      <c r="Y736" s="200"/>
      <c r="Z736" s="200"/>
    </row>
    <row r="737" spans="1:26" ht="13.5" customHeight="1">
      <c r="A737" s="200"/>
      <c r="B737" s="200"/>
      <c r="C737" s="200"/>
      <c r="D737" s="200"/>
      <c r="E737" s="200"/>
      <c r="F737" s="200"/>
      <c r="G737" s="200"/>
      <c r="H737" s="200"/>
      <c r="I737" s="200"/>
      <c r="J737" s="200"/>
      <c r="K737" s="200"/>
      <c r="L737" s="200"/>
      <c r="M737" s="200"/>
      <c r="N737" s="200"/>
      <c r="O737" s="200"/>
      <c r="P737" s="200"/>
      <c r="Q737" s="200"/>
      <c r="R737" s="200"/>
      <c r="S737" s="200"/>
      <c r="T737" s="200"/>
      <c r="U737" s="200"/>
      <c r="V737" s="200"/>
      <c r="W737" s="200"/>
      <c r="X737" s="200"/>
      <c r="Y737" s="200"/>
      <c r="Z737" s="200"/>
    </row>
    <row r="738" spans="1:26" ht="13.5" customHeight="1">
      <c r="A738" s="200"/>
      <c r="B738" s="200"/>
      <c r="C738" s="200"/>
      <c r="D738" s="200"/>
      <c r="E738" s="200"/>
      <c r="F738" s="200"/>
      <c r="G738" s="200"/>
      <c r="H738" s="200"/>
      <c r="I738" s="200"/>
      <c r="J738" s="200"/>
      <c r="K738" s="200"/>
      <c r="L738" s="200"/>
      <c r="M738" s="200"/>
      <c r="N738" s="200"/>
      <c r="O738" s="200"/>
      <c r="P738" s="200"/>
      <c r="Q738" s="200"/>
      <c r="R738" s="200"/>
      <c r="S738" s="200"/>
      <c r="T738" s="200"/>
      <c r="U738" s="200"/>
      <c r="V738" s="200"/>
      <c r="W738" s="200"/>
      <c r="X738" s="200"/>
      <c r="Y738" s="200"/>
      <c r="Z738" s="200"/>
    </row>
    <row r="739" spans="1:26" ht="13.5" customHeight="1">
      <c r="A739" s="200"/>
      <c r="B739" s="200"/>
      <c r="C739" s="200"/>
      <c r="D739" s="200"/>
      <c r="E739" s="200"/>
      <c r="F739" s="200"/>
      <c r="G739" s="200"/>
      <c r="H739" s="200"/>
      <c r="I739" s="200"/>
      <c r="J739" s="200"/>
      <c r="K739" s="200"/>
      <c r="L739" s="200"/>
      <c r="M739" s="200"/>
      <c r="N739" s="200"/>
      <c r="O739" s="200"/>
      <c r="P739" s="200"/>
      <c r="Q739" s="200"/>
      <c r="R739" s="200"/>
      <c r="S739" s="200"/>
      <c r="T739" s="200"/>
      <c r="U739" s="200"/>
      <c r="V739" s="200"/>
      <c r="W739" s="200"/>
      <c r="X739" s="200"/>
      <c r="Y739" s="200"/>
      <c r="Z739" s="200"/>
    </row>
    <row r="740" spans="1:26" ht="13.5" customHeight="1">
      <c r="A740" s="200"/>
      <c r="B740" s="200"/>
      <c r="C740" s="200"/>
      <c r="D740" s="200"/>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row>
    <row r="741" spans="1:26" ht="13.5" customHeight="1">
      <c r="A741" s="200"/>
      <c r="B741" s="200"/>
      <c r="C741" s="200"/>
      <c r="D741" s="200"/>
      <c r="E741" s="200"/>
      <c r="F741" s="200"/>
      <c r="G741" s="200"/>
      <c r="H741" s="200"/>
      <c r="I741" s="200"/>
      <c r="J741" s="200"/>
      <c r="K741" s="200"/>
      <c r="L741" s="200"/>
      <c r="M741" s="200"/>
      <c r="N741" s="200"/>
      <c r="O741" s="200"/>
      <c r="P741" s="200"/>
      <c r="Q741" s="200"/>
      <c r="R741" s="200"/>
      <c r="S741" s="200"/>
      <c r="T741" s="200"/>
      <c r="U741" s="200"/>
      <c r="V741" s="200"/>
      <c r="W741" s="200"/>
      <c r="X741" s="200"/>
      <c r="Y741" s="200"/>
      <c r="Z741" s="200"/>
    </row>
    <row r="742" spans="1:26" ht="13.5" customHeight="1">
      <c r="A742" s="200"/>
      <c r="B742" s="200"/>
      <c r="C742" s="200"/>
      <c r="D742" s="200"/>
      <c r="E742" s="200"/>
      <c r="F742" s="200"/>
      <c r="G742" s="200"/>
      <c r="H742" s="200"/>
      <c r="I742" s="200"/>
      <c r="J742" s="200"/>
      <c r="K742" s="200"/>
      <c r="L742" s="200"/>
      <c r="M742" s="200"/>
      <c r="N742" s="200"/>
      <c r="O742" s="200"/>
      <c r="P742" s="200"/>
      <c r="Q742" s="200"/>
      <c r="R742" s="200"/>
      <c r="S742" s="200"/>
      <c r="T742" s="200"/>
      <c r="U742" s="200"/>
      <c r="V742" s="200"/>
      <c r="W742" s="200"/>
      <c r="X742" s="200"/>
      <c r="Y742" s="200"/>
      <c r="Z742" s="200"/>
    </row>
    <row r="743" spans="1:26" ht="13.5" customHeight="1">
      <c r="A743" s="200"/>
      <c r="B743" s="200"/>
      <c r="C743" s="200"/>
      <c r="D743" s="200"/>
      <c r="E743" s="200"/>
      <c r="F743" s="200"/>
      <c r="G743" s="200"/>
      <c r="H743" s="200"/>
      <c r="I743" s="200"/>
      <c r="J743" s="200"/>
      <c r="K743" s="200"/>
      <c r="L743" s="200"/>
      <c r="M743" s="200"/>
      <c r="N743" s="200"/>
      <c r="O743" s="200"/>
      <c r="P743" s="200"/>
      <c r="Q743" s="200"/>
      <c r="R743" s="200"/>
      <c r="S743" s="200"/>
      <c r="T743" s="200"/>
      <c r="U743" s="200"/>
      <c r="V743" s="200"/>
      <c r="W743" s="200"/>
      <c r="X743" s="200"/>
      <c r="Y743" s="200"/>
      <c r="Z743" s="200"/>
    </row>
    <row r="744" spans="1:26" ht="13.5" customHeight="1">
      <c r="A744" s="200"/>
      <c r="B744" s="200"/>
      <c r="C744" s="200"/>
      <c r="D744" s="200"/>
      <c r="E744" s="200"/>
      <c r="F744" s="200"/>
      <c r="G744" s="200"/>
      <c r="H744" s="200"/>
      <c r="I744" s="200"/>
      <c r="J744" s="200"/>
      <c r="K744" s="200"/>
      <c r="L744" s="200"/>
      <c r="M744" s="200"/>
      <c r="N744" s="200"/>
      <c r="O744" s="200"/>
      <c r="P744" s="200"/>
      <c r="Q744" s="200"/>
      <c r="R744" s="200"/>
      <c r="S744" s="200"/>
      <c r="T744" s="200"/>
      <c r="U744" s="200"/>
      <c r="V744" s="200"/>
      <c r="W744" s="200"/>
      <c r="X744" s="200"/>
      <c r="Y744" s="200"/>
      <c r="Z744" s="200"/>
    </row>
    <row r="745" spans="1:26" ht="13.5" customHeight="1">
      <c r="A745" s="200"/>
      <c r="B745" s="200"/>
      <c r="C745" s="200"/>
      <c r="D745" s="200"/>
      <c r="E745" s="200"/>
      <c r="F745" s="200"/>
      <c r="G745" s="200"/>
      <c r="H745" s="200"/>
      <c r="I745" s="200"/>
      <c r="J745" s="200"/>
      <c r="K745" s="200"/>
      <c r="L745" s="200"/>
      <c r="M745" s="200"/>
      <c r="N745" s="200"/>
      <c r="O745" s="200"/>
      <c r="P745" s="200"/>
      <c r="Q745" s="200"/>
      <c r="R745" s="200"/>
      <c r="S745" s="200"/>
      <c r="T745" s="200"/>
      <c r="U745" s="200"/>
      <c r="V745" s="200"/>
      <c r="W745" s="200"/>
      <c r="X745" s="200"/>
      <c r="Y745" s="200"/>
      <c r="Z745" s="200"/>
    </row>
    <row r="746" spans="1:26" ht="13.5" customHeight="1">
      <c r="A746" s="200"/>
      <c r="B746" s="200"/>
      <c r="C746" s="200"/>
      <c r="D746" s="200"/>
      <c r="E746" s="200"/>
      <c r="F746" s="200"/>
      <c r="G746" s="200"/>
      <c r="H746" s="200"/>
      <c r="I746" s="200"/>
      <c r="J746" s="200"/>
      <c r="K746" s="200"/>
      <c r="L746" s="200"/>
      <c r="M746" s="200"/>
      <c r="N746" s="200"/>
      <c r="O746" s="200"/>
      <c r="P746" s="200"/>
      <c r="Q746" s="200"/>
      <c r="R746" s="200"/>
      <c r="S746" s="200"/>
      <c r="T746" s="200"/>
      <c r="U746" s="200"/>
      <c r="V746" s="200"/>
      <c r="W746" s="200"/>
      <c r="X746" s="200"/>
      <c r="Y746" s="200"/>
      <c r="Z746" s="200"/>
    </row>
    <row r="747" spans="1:26" ht="13.5" customHeight="1">
      <c r="A747" s="200"/>
      <c r="B747" s="200"/>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row>
    <row r="748" spans="1:26" ht="13.5" customHeight="1">
      <c r="A748" s="200"/>
      <c r="B748" s="200"/>
      <c r="C748" s="200"/>
      <c r="D748" s="200"/>
      <c r="E748" s="200"/>
      <c r="F748" s="200"/>
      <c r="G748" s="200"/>
      <c r="H748" s="200"/>
      <c r="I748" s="200"/>
      <c r="J748" s="200"/>
      <c r="K748" s="200"/>
      <c r="L748" s="200"/>
      <c r="M748" s="200"/>
      <c r="N748" s="200"/>
      <c r="O748" s="200"/>
      <c r="P748" s="200"/>
      <c r="Q748" s="200"/>
      <c r="R748" s="200"/>
      <c r="S748" s="200"/>
      <c r="T748" s="200"/>
      <c r="U748" s="200"/>
      <c r="V748" s="200"/>
      <c r="W748" s="200"/>
      <c r="X748" s="200"/>
      <c r="Y748" s="200"/>
      <c r="Z748" s="200"/>
    </row>
    <row r="749" spans="1:26" ht="13.5" customHeight="1">
      <c r="A749" s="200"/>
      <c r="B749" s="200"/>
      <c r="C749" s="200"/>
      <c r="D749" s="200"/>
      <c r="E749" s="200"/>
      <c r="F749" s="200"/>
      <c r="G749" s="200"/>
      <c r="H749" s="200"/>
      <c r="I749" s="200"/>
      <c r="J749" s="200"/>
      <c r="K749" s="200"/>
      <c r="L749" s="200"/>
      <c r="M749" s="200"/>
      <c r="N749" s="200"/>
      <c r="O749" s="200"/>
      <c r="P749" s="200"/>
      <c r="Q749" s="200"/>
      <c r="R749" s="200"/>
      <c r="S749" s="200"/>
      <c r="T749" s="200"/>
      <c r="U749" s="200"/>
      <c r="V749" s="200"/>
      <c r="W749" s="200"/>
      <c r="X749" s="200"/>
      <c r="Y749" s="200"/>
      <c r="Z749" s="200"/>
    </row>
    <row r="750" spans="1:26" ht="13.5" customHeight="1">
      <c r="A750" s="200"/>
      <c r="B750" s="200"/>
      <c r="C750" s="200"/>
      <c r="D750" s="200"/>
      <c r="E750" s="200"/>
      <c r="F750" s="200"/>
      <c r="G750" s="200"/>
      <c r="H750" s="200"/>
      <c r="I750" s="200"/>
      <c r="J750" s="200"/>
      <c r="K750" s="200"/>
      <c r="L750" s="200"/>
      <c r="M750" s="200"/>
      <c r="N750" s="200"/>
      <c r="O750" s="200"/>
      <c r="P750" s="200"/>
      <c r="Q750" s="200"/>
      <c r="R750" s="200"/>
      <c r="S750" s="200"/>
      <c r="T750" s="200"/>
      <c r="U750" s="200"/>
      <c r="V750" s="200"/>
      <c r="W750" s="200"/>
      <c r="X750" s="200"/>
      <c r="Y750" s="200"/>
      <c r="Z750" s="200"/>
    </row>
    <row r="751" spans="1:26" ht="13.5" customHeight="1">
      <c r="A751" s="200"/>
      <c r="B751" s="200"/>
      <c r="C751" s="200"/>
      <c r="D751" s="200"/>
      <c r="E751" s="200"/>
      <c r="F751" s="200"/>
      <c r="G751" s="200"/>
      <c r="H751" s="200"/>
      <c r="I751" s="200"/>
      <c r="J751" s="200"/>
      <c r="K751" s="200"/>
      <c r="L751" s="200"/>
      <c r="M751" s="200"/>
      <c r="N751" s="200"/>
      <c r="O751" s="200"/>
      <c r="P751" s="200"/>
      <c r="Q751" s="200"/>
      <c r="R751" s="200"/>
      <c r="S751" s="200"/>
      <c r="T751" s="200"/>
      <c r="U751" s="200"/>
      <c r="V751" s="200"/>
      <c r="W751" s="200"/>
      <c r="X751" s="200"/>
      <c r="Y751" s="200"/>
      <c r="Z751" s="200"/>
    </row>
    <row r="752" spans="1:26" ht="13.5" customHeight="1">
      <c r="A752" s="200"/>
      <c r="B752" s="200"/>
      <c r="C752" s="200"/>
      <c r="D752" s="200"/>
      <c r="E752" s="200"/>
      <c r="F752" s="200"/>
      <c r="G752" s="200"/>
      <c r="H752" s="200"/>
      <c r="I752" s="200"/>
      <c r="J752" s="200"/>
      <c r="K752" s="200"/>
      <c r="L752" s="200"/>
      <c r="M752" s="200"/>
      <c r="N752" s="200"/>
      <c r="O752" s="200"/>
      <c r="P752" s="200"/>
      <c r="Q752" s="200"/>
      <c r="R752" s="200"/>
      <c r="S752" s="200"/>
      <c r="T752" s="200"/>
      <c r="U752" s="200"/>
      <c r="V752" s="200"/>
      <c r="W752" s="200"/>
      <c r="X752" s="200"/>
      <c r="Y752" s="200"/>
      <c r="Z752" s="200"/>
    </row>
    <row r="753" spans="1:26" ht="13.5" customHeight="1">
      <c r="A753" s="200"/>
      <c r="B753" s="200"/>
      <c r="C753" s="200"/>
      <c r="D753" s="200"/>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0"/>
    </row>
    <row r="754" spans="1:26" ht="13.5" customHeight="1">
      <c r="A754" s="200"/>
      <c r="B754" s="200"/>
      <c r="C754" s="200"/>
      <c r="D754" s="200"/>
      <c r="E754" s="200"/>
      <c r="F754" s="200"/>
      <c r="G754" s="200"/>
      <c r="H754" s="200"/>
      <c r="I754" s="200"/>
      <c r="J754" s="200"/>
      <c r="K754" s="200"/>
      <c r="L754" s="200"/>
      <c r="M754" s="200"/>
      <c r="N754" s="200"/>
      <c r="O754" s="200"/>
      <c r="P754" s="200"/>
      <c r="Q754" s="200"/>
      <c r="R754" s="200"/>
      <c r="S754" s="200"/>
      <c r="T754" s="200"/>
      <c r="U754" s="200"/>
      <c r="V754" s="200"/>
      <c r="W754" s="200"/>
      <c r="X754" s="200"/>
      <c r="Y754" s="200"/>
      <c r="Z754" s="200"/>
    </row>
    <row r="755" spans="1:26" ht="13.5" customHeight="1">
      <c r="A755" s="200"/>
      <c r="B755" s="200"/>
      <c r="C755" s="200"/>
      <c r="D755" s="200"/>
      <c r="E755" s="200"/>
      <c r="F755" s="200"/>
      <c r="G755" s="200"/>
      <c r="H755" s="200"/>
      <c r="I755" s="200"/>
      <c r="J755" s="200"/>
      <c r="K755" s="200"/>
      <c r="L755" s="200"/>
      <c r="M755" s="200"/>
      <c r="N755" s="200"/>
      <c r="O755" s="200"/>
      <c r="P755" s="200"/>
      <c r="Q755" s="200"/>
      <c r="R755" s="200"/>
      <c r="S755" s="200"/>
      <c r="T755" s="200"/>
      <c r="U755" s="200"/>
      <c r="V755" s="200"/>
      <c r="W755" s="200"/>
      <c r="X755" s="200"/>
      <c r="Y755" s="200"/>
      <c r="Z755" s="200"/>
    </row>
    <row r="756" spans="1:26" ht="13.5" customHeight="1">
      <c r="A756" s="200"/>
      <c r="B756" s="200"/>
      <c r="C756" s="200"/>
      <c r="D756" s="200"/>
      <c r="E756" s="200"/>
      <c r="F756" s="200"/>
      <c r="G756" s="200"/>
      <c r="H756" s="200"/>
      <c r="I756" s="200"/>
      <c r="J756" s="200"/>
      <c r="K756" s="200"/>
      <c r="L756" s="200"/>
      <c r="M756" s="200"/>
      <c r="N756" s="200"/>
      <c r="O756" s="200"/>
      <c r="P756" s="200"/>
      <c r="Q756" s="200"/>
      <c r="R756" s="200"/>
      <c r="S756" s="200"/>
      <c r="T756" s="200"/>
      <c r="U756" s="200"/>
      <c r="V756" s="200"/>
      <c r="W756" s="200"/>
      <c r="X756" s="200"/>
      <c r="Y756" s="200"/>
      <c r="Z756" s="200"/>
    </row>
    <row r="757" spans="1:26" ht="13.5" customHeight="1">
      <c r="A757" s="200"/>
      <c r="B757" s="200"/>
      <c r="C757" s="200"/>
      <c r="D757" s="200"/>
      <c r="E757" s="200"/>
      <c r="F757" s="200"/>
      <c r="G757" s="200"/>
      <c r="H757" s="200"/>
      <c r="I757" s="200"/>
      <c r="J757" s="200"/>
      <c r="K757" s="200"/>
      <c r="L757" s="200"/>
      <c r="M757" s="200"/>
      <c r="N757" s="200"/>
      <c r="O757" s="200"/>
      <c r="P757" s="200"/>
      <c r="Q757" s="200"/>
      <c r="R757" s="200"/>
      <c r="S757" s="200"/>
      <c r="T757" s="200"/>
      <c r="U757" s="200"/>
      <c r="V757" s="200"/>
      <c r="W757" s="200"/>
      <c r="X757" s="200"/>
      <c r="Y757" s="200"/>
      <c r="Z757" s="200"/>
    </row>
    <row r="758" spans="1:26" ht="13.5" customHeight="1">
      <c r="A758" s="200"/>
      <c r="B758" s="200"/>
      <c r="C758" s="200"/>
      <c r="D758" s="200"/>
      <c r="E758" s="200"/>
      <c r="F758" s="200"/>
      <c r="G758" s="200"/>
      <c r="H758" s="200"/>
      <c r="I758" s="200"/>
      <c r="J758" s="200"/>
      <c r="K758" s="200"/>
      <c r="L758" s="200"/>
      <c r="M758" s="200"/>
      <c r="N758" s="200"/>
      <c r="O758" s="200"/>
      <c r="P758" s="200"/>
      <c r="Q758" s="200"/>
      <c r="R758" s="200"/>
      <c r="S758" s="200"/>
      <c r="T758" s="200"/>
      <c r="U758" s="200"/>
      <c r="V758" s="200"/>
      <c r="W758" s="200"/>
      <c r="X758" s="200"/>
      <c r="Y758" s="200"/>
      <c r="Z758" s="200"/>
    </row>
    <row r="759" spans="1:26" ht="13.5" customHeight="1">
      <c r="A759" s="200"/>
      <c r="B759" s="200"/>
      <c r="C759" s="200"/>
      <c r="D759" s="200"/>
      <c r="E759" s="200"/>
      <c r="F759" s="200"/>
      <c r="G759" s="200"/>
      <c r="H759" s="200"/>
      <c r="I759" s="200"/>
      <c r="J759" s="200"/>
      <c r="K759" s="200"/>
      <c r="L759" s="200"/>
      <c r="M759" s="200"/>
      <c r="N759" s="200"/>
      <c r="O759" s="200"/>
      <c r="P759" s="200"/>
      <c r="Q759" s="200"/>
      <c r="R759" s="200"/>
      <c r="S759" s="200"/>
      <c r="T759" s="200"/>
      <c r="U759" s="200"/>
      <c r="V759" s="200"/>
      <c r="W759" s="200"/>
      <c r="X759" s="200"/>
      <c r="Y759" s="200"/>
      <c r="Z759" s="200"/>
    </row>
    <row r="760" spans="1:26" ht="13.5" customHeight="1">
      <c r="A760" s="200"/>
      <c r="B760" s="200"/>
      <c r="C760" s="200"/>
      <c r="D760" s="200"/>
      <c r="E760" s="200"/>
      <c r="F760" s="200"/>
      <c r="G760" s="200"/>
      <c r="H760" s="200"/>
      <c r="I760" s="200"/>
      <c r="J760" s="200"/>
      <c r="K760" s="200"/>
      <c r="L760" s="200"/>
      <c r="M760" s="200"/>
      <c r="N760" s="200"/>
      <c r="O760" s="200"/>
      <c r="P760" s="200"/>
      <c r="Q760" s="200"/>
      <c r="R760" s="200"/>
      <c r="S760" s="200"/>
      <c r="T760" s="200"/>
      <c r="U760" s="200"/>
      <c r="V760" s="200"/>
      <c r="W760" s="200"/>
      <c r="X760" s="200"/>
      <c r="Y760" s="200"/>
      <c r="Z760" s="200"/>
    </row>
    <row r="761" spans="1:26" ht="13.5" customHeight="1">
      <c r="A761" s="200"/>
      <c r="B761" s="200"/>
      <c r="C761" s="200"/>
      <c r="D761" s="200"/>
      <c r="E761" s="200"/>
      <c r="F761" s="200"/>
      <c r="G761" s="200"/>
      <c r="H761" s="200"/>
      <c r="I761" s="200"/>
      <c r="J761" s="200"/>
      <c r="K761" s="200"/>
      <c r="L761" s="200"/>
      <c r="M761" s="200"/>
      <c r="N761" s="200"/>
      <c r="O761" s="200"/>
      <c r="P761" s="200"/>
      <c r="Q761" s="200"/>
      <c r="R761" s="200"/>
      <c r="S761" s="200"/>
      <c r="T761" s="200"/>
      <c r="U761" s="200"/>
      <c r="V761" s="200"/>
      <c r="W761" s="200"/>
      <c r="X761" s="200"/>
      <c r="Y761" s="200"/>
      <c r="Z761" s="200"/>
    </row>
    <row r="762" spans="1:26" ht="13.5" customHeight="1">
      <c r="A762" s="200"/>
      <c r="B762" s="200"/>
      <c r="C762" s="200"/>
      <c r="D762" s="200"/>
      <c r="E762" s="200"/>
      <c r="F762" s="200"/>
      <c r="G762" s="200"/>
      <c r="H762" s="200"/>
      <c r="I762" s="200"/>
      <c r="J762" s="200"/>
      <c r="K762" s="200"/>
      <c r="L762" s="200"/>
      <c r="M762" s="200"/>
      <c r="N762" s="200"/>
      <c r="O762" s="200"/>
      <c r="P762" s="200"/>
      <c r="Q762" s="200"/>
      <c r="R762" s="200"/>
      <c r="S762" s="200"/>
      <c r="T762" s="200"/>
      <c r="U762" s="200"/>
      <c r="V762" s="200"/>
      <c r="W762" s="200"/>
      <c r="X762" s="200"/>
      <c r="Y762" s="200"/>
      <c r="Z762" s="200"/>
    </row>
    <row r="763" spans="1:26" ht="13.5" customHeight="1">
      <c r="A763" s="200"/>
      <c r="B763" s="200"/>
      <c r="C763" s="200"/>
      <c r="D763" s="200"/>
      <c r="E763" s="200"/>
      <c r="F763" s="200"/>
      <c r="G763" s="200"/>
      <c r="H763" s="200"/>
      <c r="I763" s="200"/>
      <c r="J763" s="200"/>
      <c r="K763" s="200"/>
      <c r="L763" s="200"/>
      <c r="M763" s="200"/>
      <c r="N763" s="200"/>
      <c r="O763" s="200"/>
      <c r="P763" s="200"/>
      <c r="Q763" s="200"/>
      <c r="R763" s="200"/>
      <c r="S763" s="200"/>
      <c r="T763" s="200"/>
      <c r="U763" s="200"/>
      <c r="V763" s="200"/>
      <c r="W763" s="200"/>
      <c r="X763" s="200"/>
      <c r="Y763" s="200"/>
      <c r="Z763" s="200"/>
    </row>
    <row r="764" spans="1:26" ht="13.5" customHeight="1">
      <c r="A764" s="200"/>
      <c r="B764" s="200"/>
      <c r="C764" s="200"/>
      <c r="D764" s="200"/>
      <c r="E764" s="200"/>
      <c r="F764" s="200"/>
      <c r="G764" s="200"/>
      <c r="H764" s="200"/>
      <c r="I764" s="200"/>
      <c r="J764" s="200"/>
      <c r="K764" s="200"/>
      <c r="L764" s="200"/>
      <c r="M764" s="200"/>
      <c r="N764" s="200"/>
      <c r="O764" s="200"/>
      <c r="P764" s="200"/>
      <c r="Q764" s="200"/>
      <c r="R764" s="200"/>
      <c r="S764" s="200"/>
      <c r="T764" s="200"/>
      <c r="U764" s="200"/>
      <c r="V764" s="200"/>
      <c r="W764" s="200"/>
      <c r="X764" s="200"/>
      <c r="Y764" s="200"/>
      <c r="Z764" s="200"/>
    </row>
    <row r="765" spans="1:26" ht="13.5" customHeight="1">
      <c r="A765" s="200"/>
      <c r="B765" s="200"/>
      <c r="C765" s="200"/>
      <c r="D765" s="200"/>
      <c r="E765" s="200"/>
      <c r="F765" s="200"/>
      <c r="G765" s="200"/>
      <c r="H765" s="200"/>
      <c r="I765" s="200"/>
      <c r="J765" s="200"/>
      <c r="K765" s="200"/>
      <c r="L765" s="200"/>
      <c r="M765" s="200"/>
      <c r="N765" s="200"/>
      <c r="O765" s="200"/>
      <c r="P765" s="200"/>
      <c r="Q765" s="200"/>
      <c r="R765" s="200"/>
      <c r="S765" s="200"/>
      <c r="T765" s="200"/>
      <c r="U765" s="200"/>
      <c r="V765" s="200"/>
      <c r="W765" s="200"/>
      <c r="X765" s="200"/>
      <c r="Y765" s="200"/>
      <c r="Z765" s="200"/>
    </row>
    <row r="766" spans="1:26" ht="13.5" customHeight="1">
      <c r="A766" s="200"/>
      <c r="B766" s="200"/>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row>
    <row r="767" spans="1:26" ht="13.5" customHeight="1">
      <c r="A767" s="200"/>
      <c r="B767" s="200"/>
      <c r="C767" s="200"/>
      <c r="D767" s="200"/>
      <c r="E767" s="200"/>
      <c r="F767" s="200"/>
      <c r="G767" s="200"/>
      <c r="H767" s="200"/>
      <c r="I767" s="200"/>
      <c r="J767" s="200"/>
      <c r="K767" s="200"/>
      <c r="L767" s="200"/>
      <c r="M767" s="200"/>
      <c r="N767" s="200"/>
      <c r="O767" s="200"/>
      <c r="P767" s="200"/>
      <c r="Q767" s="200"/>
      <c r="R767" s="200"/>
      <c r="S767" s="200"/>
      <c r="T767" s="200"/>
      <c r="U767" s="200"/>
      <c r="V767" s="200"/>
      <c r="W767" s="200"/>
      <c r="X767" s="200"/>
      <c r="Y767" s="200"/>
      <c r="Z767" s="200"/>
    </row>
    <row r="768" spans="1:26" ht="13.5" customHeight="1">
      <c r="A768" s="200"/>
      <c r="B768" s="200"/>
      <c r="C768" s="200"/>
      <c r="D768" s="200"/>
      <c r="E768" s="200"/>
      <c r="F768" s="200"/>
      <c r="G768" s="200"/>
      <c r="H768" s="200"/>
      <c r="I768" s="200"/>
      <c r="J768" s="200"/>
      <c r="K768" s="200"/>
      <c r="L768" s="200"/>
      <c r="M768" s="200"/>
      <c r="N768" s="200"/>
      <c r="O768" s="200"/>
      <c r="P768" s="200"/>
      <c r="Q768" s="200"/>
      <c r="R768" s="200"/>
      <c r="S768" s="200"/>
      <c r="T768" s="200"/>
      <c r="U768" s="200"/>
      <c r="V768" s="200"/>
      <c r="W768" s="200"/>
      <c r="X768" s="200"/>
      <c r="Y768" s="200"/>
      <c r="Z768" s="200"/>
    </row>
    <row r="769" spans="1:26" ht="13.5" customHeight="1">
      <c r="A769" s="200"/>
      <c r="B769" s="200"/>
      <c r="C769" s="200"/>
      <c r="D769" s="200"/>
      <c r="E769" s="200"/>
      <c r="F769" s="200"/>
      <c r="G769" s="200"/>
      <c r="H769" s="200"/>
      <c r="I769" s="200"/>
      <c r="J769" s="200"/>
      <c r="K769" s="200"/>
      <c r="L769" s="200"/>
      <c r="M769" s="200"/>
      <c r="N769" s="200"/>
      <c r="O769" s="200"/>
      <c r="P769" s="200"/>
      <c r="Q769" s="200"/>
      <c r="R769" s="200"/>
      <c r="S769" s="200"/>
      <c r="T769" s="200"/>
      <c r="U769" s="200"/>
      <c r="V769" s="200"/>
      <c r="W769" s="200"/>
      <c r="X769" s="200"/>
      <c r="Y769" s="200"/>
      <c r="Z769" s="200"/>
    </row>
    <row r="770" spans="1:26" ht="13.5" customHeight="1">
      <c r="A770" s="200"/>
      <c r="B770" s="200"/>
      <c r="C770" s="200"/>
      <c r="D770" s="200"/>
      <c r="E770" s="200"/>
      <c r="F770" s="200"/>
      <c r="G770" s="200"/>
      <c r="H770" s="200"/>
      <c r="I770" s="200"/>
      <c r="J770" s="200"/>
      <c r="K770" s="200"/>
      <c r="L770" s="200"/>
      <c r="M770" s="200"/>
      <c r="N770" s="200"/>
      <c r="O770" s="200"/>
      <c r="P770" s="200"/>
      <c r="Q770" s="200"/>
      <c r="R770" s="200"/>
      <c r="S770" s="200"/>
      <c r="T770" s="200"/>
      <c r="U770" s="200"/>
      <c r="V770" s="200"/>
      <c r="W770" s="200"/>
      <c r="X770" s="200"/>
      <c r="Y770" s="200"/>
      <c r="Z770" s="200"/>
    </row>
    <row r="771" spans="1:26" ht="13.5" customHeight="1">
      <c r="A771" s="200"/>
      <c r="B771" s="200"/>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row>
    <row r="772" spans="1:26" ht="13.5" customHeight="1">
      <c r="A772" s="200"/>
      <c r="B772" s="200"/>
      <c r="C772" s="200"/>
      <c r="D772" s="200"/>
      <c r="E772" s="200"/>
      <c r="F772" s="200"/>
      <c r="G772" s="200"/>
      <c r="H772" s="200"/>
      <c r="I772" s="200"/>
      <c r="J772" s="200"/>
      <c r="K772" s="200"/>
      <c r="L772" s="200"/>
      <c r="M772" s="200"/>
      <c r="N772" s="200"/>
      <c r="O772" s="200"/>
      <c r="P772" s="200"/>
      <c r="Q772" s="200"/>
      <c r="R772" s="200"/>
      <c r="S772" s="200"/>
      <c r="T772" s="200"/>
      <c r="U772" s="200"/>
      <c r="V772" s="200"/>
      <c r="W772" s="200"/>
      <c r="X772" s="200"/>
      <c r="Y772" s="200"/>
      <c r="Z772" s="200"/>
    </row>
    <row r="773" spans="1:26" ht="13.5" customHeight="1">
      <c r="A773" s="200"/>
      <c r="B773" s="200"/>
      <c r="C773" s="200"/>
      <c r="D773" s="200"/>
      <c r="E773" s="200"/>
      <c r="F773" s="200"/>
      <c r="G773" s="200"/>
      <c r="H773" s="200"/>
      <c r="I773" s="200"/>
      <c r="J773" s="200"/>
      <c r="K773" s="200"/>
      <c r="L773" s="200"/>
      <c r="M773" s="200"/>
      <c r="N773" s="200"/>
      <c r="O773" s="200"/>
      <c r="P773" s="200"/>
      <c r="Q773" s="200"/>
      <c r="R773" s="200"/>
      <c r="S773" s="200"/>
      <c r="T773" s="200"/>
      <c r="U773" s="200"/>
      <c r="V773" s="200"/>
      <c r="W773" s="200"/>
      <c r="X773" s="200"/>
      <c r="Y773" s="200"/>
      <c r="Z773" s="200"/>
    </row>
    <row r="774" spans="1:26" ht="13.5" customHeight="1">
      <c r="A774" s="200"/>
      <c r="B774" s="200"/>
      <c r="C774" s="200"/>
      <c r="D774" s="200"/>
      <c r="E774" s="200"/>
      <c r="F774" s="200"/>
      <c r="G774" s="200"/>
      <c r="H774" s="200"/>
      <c r="I774" s="200"/>
      <c r="J774" s="200"/>
      <c r="K774" s="200"/>
      <c r="L774" s="200"/>
      <c r="M774" s="200"/>
      <c r="N774" s="200"/>
      <c r="O774" s="200"/>
      <c r="P774" s="200"/>
      <c r="Q774" s="200"/>
      <c r="R774" s="200"/>
      <c r="S774" s="200"/>
      <c r="T774" s="200"/>
      <c r="U774" s="200"/>
      <c r="V774" s="200"/>
      <c r="W774" s="200"/>
      <c r="X774" s="200"/>
      <c r="Y774" s="200"/>
      <c r="Z774" s="200"/>
    </row>
    <row r="775" spans="1:26" ht="13.5" customHeight="1">
      <c r="A775" s="200"/>
      <c r="B775" s="200"/>
      <c r="C775" s="200"/>
      <c r="D775" s="200"/>
      <c r="E775" s="200"/>
      <c r="F775" s="200"/>
      <c r="G775" s="200"/>
      <c r="H775" s="200"/>
      <c r="I775" s="200"/>
      <c r="J775" s="200"/>
      <c r="K775" s="200"/>
      <c r="L775" s="200"/>
      <c r="M775" s="200"/>
      <c r="N775" s="200"/>
      <c r="O775" s="200"/>
      <c r="P775" s="200"/>
      <c r="Q775" s="200"/>
      <c r="R775" s="200"/>
      <c r="S775" s="200"/>
      <c r="T775" s="200"/>
      <c r="U775" s="200"/>
      <c r="V775" s="200"/>
      <c r="W775" s="200"/>
      <c r="X775" s="200"/>
      <c r="Y775" s="200"/>
      <c r="Z775" s="200"/>
    </row>
    <row r="776" spans="1:26" ht="13.5" customHeight="1">
      <c r="A776" s="200"/>
      <c r="B776" s="200"/>
      <c r="C776" s="200"/>
      <c r="D776" s="200"/>
      <c r="E776" s="200"/>
      <c r="F776" s="200"/>
      <c r="G776" s="200"/>
      <c r="H776" s="200"/>
      <c r="I776" s="200"/>
      <c r="J776" s="200"/>
      <c r="K776" s="200"/>
      <c r="L776" s="200"/>
      <c r="M776" s="200"/>
      <c r="N776" s="200"/>
      <c r="O776" s="200"/>
      <c r="P776" s="200"/>
      <c r="Q776" s="200"/>
      <c r="R776" s="200"/>
      <c r="S776" s="200"/>
      <c r="T776" s="200"/>
      <c r="U776" s="200"/>
      <c r="V776" s="200"/>
      <c r="W776" s="200"/>
      <c r="X776" s="200"/>
      <c r="Y776" s="200"/>
      <c r="Z776" s="200"/>
    </row>
    <row r="777" spans="1:26" ht="13.5" customHeight="1">
      <c r="A777" s="200"/>
      <c r="B777" s="200"/>
      <c r="C777" s="200"/>
      <c r="D777" s="200"/>
      <c r="E777" s="200"/>
      <c r="F777" s="200"/>
      <c r="G777" s="200"/>
      <c r="H777" s="200"/>
      <c r="I777" s="200"/>
      <c r="J777" s="200"/>
      <c r="K777" s="200"/>
      <c r="L777" s="200"/>
      <c r="M777" s="200"/>
      <c r="N777" s="200"/>
      <c r="O777" s="200"/>
      <c r="P777" s="200"/>
      <c r="Q777" s="200"/>
      <c r="R777" s="200"/>
      <c r="S777" s="200"/>
      <c r="T777" s="200"/>
      <c r="U777" s="200"/>
      <c r="V777" s="200"/>
      <c r="W777" s="200"/>
      <c r="X777" s="200"/>
      <c r="Y777" s="200"/>
      <c r="Z777" s="200"/>
    </row>
    <row r="778" spans="1:26" ht="13.5" customHeight="1">
      <c r="A778" s="200"/>
      <c r="B778" s="200"/>
      <c r="C778" s="200"/>
      <c r="D778" s="200"/>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row>
    <row r="779" spans="1:26" ht="13.5" customHeight="1">
      <c r="A779" s="200"/>
      <c r="B779" s="200"/>
      <c r="C779" s="200"/>
      <c r="D779" s="200"/>
      <c r="E779" s="200"/>
      <c r="F779" s="200"/>
      <c r="G779" s="200"/>
      <c r="H779" s="200"/>
      <c r="I779" s="200"/>
      <c r="J779" s="200"/>
      <c r="K779" s="200"/>
      <c r="L779" s="200"/>
      <c r="M779" s="200"/>
      <c r="N779" s="200"/>
      <c r="O779" s="200"/>
      <c r="P779" s="200"/>
      <c r="Q779" s="200"/>
      <c r="R779" s="200"/>
      <c r="S779" s="200"/>
      <c r="T779" s="200"/>
      <c r="U779" s="200"/>
      <c r="V779" s="200"/>
      <c r="W779" s="200"/>
      <c r="X779" s="200"/>
      <c r="Y779" s="200"/>
      <c r="Z779" s="200"/>
    </row>
    <row r="780" spans="1:26" ht="13.5" customHeight="1">
      <c r="A780" s="200"/>
      <c r="B780" s="200"/>
      <c r="C780" s="200"/>
      <c r="D780" s="200"/>
      <c r="E780" s="200"/>
      <c r="F780" s="200"/>
      <c r="G780" s="200"/>
      <c r="H780" s="200"/>
      <c r="I780" s="200"/>
      <c r="J780" s="200"/>
      <c r="K780" s="200"/>
      <c r="L780" s="200"/>
      <c r="M780" s="200"/>
      <c r="N780" s="200"/>
      <c r="O780" s="200"/>
      <c r="P780" s="200"/>
      <c r="Q780" s="200"/>
      <c r="R780" s="200"/>
      <c r="S780" s="200"/>
      <c r="T780" s="200"/>
      <c r="U780" s="200"/>
      <c r="V780" s="200"/>
      <c r="W780" s="200"/>
      <c r="X780" s="200"/>
      <c r="Y780" s="200"/>
      <c r="Z780" s="200"/>
    </row>
    <row r="781" spans="1:26" ht="13.5" customHeight="1">
      <c r="A781" s="200"/>
      <c r="B781" s="200"/>
      <c r="C781" s="200"/>
      <c r="D781" s="200"/>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row>
    <row r="782" spans="1:26" ht="13.5" customHeight="1">
      <c r="A782" s="200"/>
      <c r="B782" s="200"/>
      <c r="C782" s="200"/>
      <c r="D782" s="200"/>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row>
    <row r="783" spans="1:26" ht="13.5" customHeight="1">
      <c r="A783" s="200"/>
      <c r="B783" s="200"/>
      <c r="C783" s="200"/>
      <c r="D783" s="200"/>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row>
    <row r="784" spans="1:26" ht="13.5" customHeight="1">
      <c r="A784" s="200"/>
      <c r="B784" s="200"/>
      <c r="C784" s="200"/>
      <c r="D784" s="200"/>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row>
    <row r="785" spans="1:26" ht="13.5" customHeight="1">
      <c r="A785" s="200"/>
      <c r="B785" s="200"/>
      <c r="C785" s="200"/>
      <c r="D785" s="200"/>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row>
    <row r="786" spans="1:26" ht="13.5" customHeight="1">
      <c r="A786" s="200"/>
      <c r="B786" s="200"/>
      <c r="C786" s="200"/>
      <c r="D786" s="200"/>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row>
    <row r="787" spans="1:26" ht="13.5" customHeight="1">
      <c r="A787" s="200"/>
      <c r="B787" s="200"/>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row>
    <row r="788" spans="1:26" ht="13.5" customHeight="1">
      <c r="A788" s="200"/>
      <c r="B788" s="200"/>
      <c r="C788" s="200"/>
      <c r="D788" s="200"/>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row>
    <row r="789" spans="1:26" ht="13.5" customHeight="1">
      <c r="A789" s="200"/>
      <c r="B789" s="200"/>
      <c r="C789" s="200"/>
      <c r="D789" s="200"/>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row>
    <row r="790" spans="1:26" ht="13.5" customHeight="1">
      <c r="A790" s="200"/>
      <c r="B790" s="200"/>
      <c r="C790" s="200"/>
      <c r="D790" s="200"/>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row>
    <row r="791" spans="1:26" ht="13.5" customHeight="1">
      <c r="A791" s="200"/>
      <c r="B791" s="200"/>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row>
    <row r="792" spans="1:26" ht="13.5" customHeight="1">
      <c r="A792" s="200"/>
      <c r="B792" s="200"/>
      <c r="C792" s="200"/>
      <c r="D792" s="200"/>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row>
    <row r="793" spans="1:26" ht="13.5" customHeight="1">
      <c r="A793" s="200"/>
      <c r="B793" s="200"/>
      <c r="C793" s="200"/>
      <c r="D793" s="200"/>
      <c r="E793" s="200"/>
      <c r="F793" s="200"/>
      <c r="G793" s="200"/>
      <c r="H793" s="200"/>
      <c r="I793" s="200"/>
      <c r="J793" s="200"/>
      <c r="K793" s="200"/>
      <c r="L793" s="200"/>
      <c r="M793" s="200"/>
      <c r="N793" s="200"/>
      <c r="O793" s="200"/>
      <c r="P793" s="200"/>
      <c r="Q793" s="200"/>
      <c r="R793" s="200"/>
      <c r="S793" s="200"/>
      <c r="T793" s="200"/>
      <c r="U793" s="200"/>
      <c r="V793" s="200"/>
      <c r="W793" s="200"/>
      <c r="X793" s="200"/>
      <c r="Y793" s="200"/>
      <c r="Z793" s="200"/>
    </row>
    <row r="794" spans="1:26" ht="13.5" customHeight="1">
      <c r="A794" s="200"/>
      <c r="B794" s="200"/>
      <c r="C794" s="200"/>
      <c r="D794" s="200"/>
      <c r="E794" s="200"/>
      <c r="F794" s="200"/>
      <c r="G794" s="200"/>
      <c r="H794" s="200"/>
      <c r="I794" s="200"/>
      <c r="J794" s="200"/>
      <c r="K794" s="200"/>
      <c r="L794" s="200"/>
      <c r="M794" s="200"/>
      <c r="N794" s="200"/>
      <c r="O794" s="200"/>
      <c r="P794" s="200"/>
      <c r="Q794" s="200"/>
      <c r="R794" s="200"/>
      <c r="S794" s="200"/>
      <c r="T794" s="200"/>
      <c r="U794" s="200"/>
      <c r="V794" s="200"/>
      <c r="W794" s="200"/>
      <c r="X794" s="200"/>
      <c r="Y794" s="200"/>
      <c r="Z794" s="200"/>
    </row>
    <row r="795" spans="1:26" ht="13.5" customHeight="1">
      <c r="A795" s="200"/>
      <c r="B795" s="200"/>
      <c r="C795" s="200"/>
      <c r="D795" s="200"/>
      <c r="E795" s="200"/>
      <c r="F795" s="200"/>
      <c r="G795" s="200"/>
      <c r="H795" s="200"/>
      <c r="I795" s="200"/>
      <c r="J795" s="200"/>
      <c r="K795" s="200"/>
      <c r="L795" s="200"/>
      <c r="M795" s="200"/>
      <c r="N795" s="200"/>
      <c r="O795" s="200"/>
      <c r="P795" s="200"/>
      <c r="Q795" s="200"/>
      <c r="R795" s="200"/>
      <c r="S795" s="200"/>
      <c r="T795" s="200"/>
      <c r="U795" s="200"/>
      <c r="V795" s="200"/>
      <c r="W795" s="200"/>
      <c r="X795" s="200"/>
      <c r="Y795" s="200"/>
      <c r="Z795" s="200"/>
    </row>
    <row r="796" spans="1:26" ht="13.5" customHeight="1">
      <c r="A796" s="200"/>
      <c r="B796" s="200"/>
      <c r="C796" s="200"/>
      <c r="D796" s="200"/>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row>
    <row r="797" spans="1:26" ht="13.5" customHeight="1">
      <c r="A797" s="200"/>
      <c r="B797" s="200"/>
      <c r="C797" s="200"/>
      <c r="D797" s="200"/>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row>
    <row r="798" spans="1:26" ht="13.5" customHeight="1">
      <c r="A798" s="200"/>
      <c r="B798" s="200"/>
      <c r="C798" s="200"/>
      <c r="D798" s="200"/>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row>
    <row r="799" spans="1:26" ht="13.5" customHeight="1">
      <c r="A799" s="200"/>
      <c r="B799" s="200"/>
      <c r="C799" s="200"/>
      <c r="D799" s="200"/>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row>
    <row r="800" spans="1:26" ht="13.5" customHeight="1">
      <c r="A800" s="200"/>
      <c r="B800" s="200"/>
      <c r="C800" s="200"/>
      <c r="D800" s="200"/>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row>
    <row r="801" spans="1:26" ht="13.5" customHeight="1">
      <c r="A801" s="200"/>
      <c r="B801" s="200"/>
      <c r="C801" s="200"/>
      <c r="D801" s="200"/>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row>
    <row r="802" spans="1:26" ht="13.5" customHeight="1">
      <c r="A802" s="200"/>
      <c r="B802" s="200"/>
      <c r="C802" s="200"/>
      <c r="D802" s="200"/>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row>
    <row r="803" spans="1:26" ht="13.5" customHeight="1">
      <c r="A803" s="200"/>
      <c r="B803" s="200"/>
      <c r="C803" s="200"/>
      <c r="D803" s="200"/>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row>
    <row r="804" spans="1:26" ht="13.5" customHeight="1">
      <c r="A804" s="200"/>
      <c r="B804" s="200"/>
      <c r="C804" s="200"/>
      <c r="D804" s="200"/>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row>
    <row r="805" spans="1:26" ht="13.5" customHeight="1">
      <c r="A805" s="200"/>
      <c r="B805" s="200"/>
      <c r="C805" s="200"/>
      <c r="D805" s="200"/>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row>
    <row r="806" spans="1:26" ht="13.5" customHeight="1">
      <c r="A806" s="200"/>
      <c r="B806" s="200"/>
      <c r="C806" s="200"/>
      <c r="D806" s="200"/>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row>
    <row r="807" spans="1:26" ht="13.5" customHeight="1">
      <c r="A807" s="200"/>
      <c r="B807" s="200"/>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row>
    <row r="808" spans="1:26" ht="13.5" customHeight="1">
      <c r="A808" s="200"/>
      <c r="B808" s="200"/>
      <c r="C808" s="200"/>
      <c r="D808" s="200"/>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row>
    <row r="809" spans="1:26" ht="13.5" customHeight="1">
      <c r="A809" s="200"/>
      <c r="B809" s="200"/>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row>
    <row r="810" spans="1:26" ht="13.5" customHeight="1">
      <c r="A810" s="200"/>
      <c r="B810" s="200"/>
      <c r="C810" s="200"/>
      <c r="D810" s="200"/>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row>
    <row r="811" spans="1:26" ht="13.5" customHeight="1">
      <c r="A811" s="200"/>
      <c r="B811" s="200"/>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row>
    <row r="812" spans="1:26" ht="13.5" customHeight="1">
      <c r="A812" s="200"/>
      <c r="B812" s="200"/>
      <c r="C812" s="200"/>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row>
    <row r="813" spans="1:26" ht="13.5" customHeight="1">
      <c r="A813" s="200"/>
      <c r="B813" s="200"/>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row>
    <row r="814" spans="1:26" ht="13.5" customHeight="1">
      <c r="A814" s="200"/>
      <c r="B814" s="200"/>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row>
    <row r="815" spans="1:26" ht="13.5" customHeight="1">
      <c r="A815" s="200"/>
      <c r="B815" s="200"/>
      <c r="C815" s="200"/>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row>
    <row r="816" spans="1:26" ht="13.5" customHeight="1">
      <c r="A816" s="200"/>
      <c r="B816" s="200"/>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row>
    <row r="817" spans="1:26" ht="13.5" customHeight="1">
      <c r="A817" s="200"/>
      <c r="B817" s="200"/>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row>
    <row r="818" spans="1:26" ht="13.5" customHeight="1">
      <c r="A818" s="200"/>
      <c r="B818" s="200"/>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row>
    <row r="819" spans="1:26" ht="13.5" customHeight="1">
      <c r="A819" s="200"/>
      <c r="B819" s="200"/>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row>
    <row r="820" spans="1:26" ht="13.5" customHeight="1">
      <c r="A820" s="200"/>
      <c r="B820" s="200"/>
      <c r="C820" s="200"/>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row>
    <row r="821" spans="1:26" ht="13.5" customHeight="1">
      <c r="A821" s="200"/>
      <c r="B821" s="200"/>
      <c r="C821" s="200"/>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row>
    <row r="822" spans="1:26" ht="13.5" customHeight="1">
      <c r="A822" s="200"/>
      <c r="B822" s="200"/>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row>
    <row r="823" spans="1:26" ht="13.5" customHeight="1">
      <c r="A823" s="200"/>
      <c r="B823" s="200"/>
      <c r="C823" s="200"/>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row>
    <row r="824" spans="1:26" ht="13.5" customHeight="1">
      <c r="A824" s="200"/>
      <c r="B824" s="200"/>
      <c r="C824" s="200"/>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row>
    <row r="825" spans="1:26" ht="13.5" customHeight="1">
      <c r="A825" s="200"/>
      <c r="B825" s="200"/>
      <c r="C825" s="200"/>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row>
    <row r="826" spans="1:26" ht="13.5" customHeight="1">
      <c r="A826" s="200"/>
      <c r="B826" s="200"/>
      <c r="C826" s="200"/>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row>
    <row r="827" spans="1:26" ht="13.5" customHeight="1">
      <c r="A827" s="200"/>
      <c r="B827" s="200"/>
      <c r="C827" s="200"/>
      <c r="D827" s="200"/>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row>
    <row r="828" spans="1:26" ht="13.5" customHeight="1">
      <c r="A828" s="200"/>
      <c r="B828" s="200"/>
      <c r="C828" s="200"/>
      <c r="D828" s="200"/>
      <c r="E828" s="200"/>
      <c r="F828" s="200"/>
      <c r="G828" s="200"/>
      <c r="H828" s="200"/>
      <c r="I828" s="200"/>
      <c r="J828" s="200"/>
      <c r="K828" s="200"/>
      <c r="L828" s="200"/>
      <c r="M828" s="200"/>
      <c r="N828" s="200"/>
      <c r="O828" s="200"/>
      <c r="P828" s="200"/>
      <c r="Q828" s="200"/>
      <c r="R828" s="200"/>
      <c r="S828" s="200"/>
      <c r="T828" s="200"/>
      <c r="U828" s="200"/>
      <c r="V828" s="200"/>
      <c r="W828" s="200"/>
      <c r="X828" s="200"/>
      <c r="Y828" s="200"/>
      <c r="Z828" s="200"/>
    </row>
    <row r="829" spans="1:26" ht="13.5" customHeight="1">
      <c r="A829" s="200"/>
      <c r="B829" s="200"/>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row>
    <row r="830" spans="1:26" ht="13.5" customHeight="1">
      <c r="A830" s="200"/>
      <c r="B830" s="200"/>
      <c r="C830" s="200"/>
      <c r="D830" s="200"/>
      <c r="E830" s="200"/>
      <c r="F830" s="200"/>
      <c r="G830" s="200"/>
      <c r="H830" s="200"/>
      <c r="I830" s="200"/>
      <c r="J830" s="200"/>
      <c r="K830" s="200"/>
      <c r="L830" s="200"/>
      <c r="M830" s="200"/>
      <c r="N830" s="200"/>
      <c r="O830" s="200"/>
      <c r="P830" s="200"/>
      <c r="Q830" s="200"/>
      <c r="R830" s="200"/>
      <c r="S830" s="200"/>
      <c r="T830" s="200"/>
      <c r="U830" s="200"/>
      <c r="V830" s="200"/>
      <c r="W830" s="200"/>
      <c r="X830" s="200"/>
      <c r="Y830" s="200"/>
      <c r="Z830" s="200"/>
    </row>
    <row r="831" spans="1:26" ht="13.5" customHeight="1">
      <c r="A831" s="200"/>
      <c r="B831" s="200"/>
      <c r="C831" s="200"/>
      <c r="D831" s="200"/>
      <c r="E831" s="200"/>
      <c r="F831" s="200"/>
      <c r="G831" s="200"/>
      <c r="H831" s="200"/>
      <c r="I831" s="200"/>
      <c r="J831" s="200"/>
      <c r="K831" s="200"/>
      <c r="L831" s="200"/>
      <c r="M831" s="200"/>
      <c r="N831" s="200"/>
      <c r="O831" s="200"/>
      <c r="P831" s="200"/>
      <c r="Q831" s="200"/>
      <c r="R831" s="200"/>
      <c r="S831" s="200"/>
      <c r="T831" s="200"/>
      <c r="U831" s="200"/>
      <c r="V831" s="200"/>
      <c r="W831" s="200"/>
      <c r="X831" s="200"/>
      <c r="Y831" s="200"/>
      <c r="Z831" s="200"/>
    </row>
    <row r="832" spans="1:26" ht="13.5" customHeight="1">
      <c r="A832" s="200"/>
      <c r="B832" s="200"/>
      <c r="C832" s="200"/>
      <c r="D832" s="200"/>
      <c r="E832" s="200"/>
      <c r="F832" s="200"/>
      <c r="G832" s="200"/>
      <c r="H832" s="200"/>
      <c r="I832" s="200"/>
      <c r="J832" s="200"/>
      <c r="K832" s="200"/>
      <c r="L832" s="200"/>
      <c r="M832" s="200"/>
      <c r="N832" s="200"/>
      <c r="O832" s="200"/>
      <c r="P832" s="200"/>
      <c r="Q832" s="200"/>
      <c r="R832" s="200"/>
      <c r="S832" s="200"/>
      <c r="T832" s="200"/>
      <c r="U832" s="200"/>
      <c r="V832" s="200"/>
      <c r="W832" s="200"/>
      <c r="X832" s="200"/>
      <c r="Y832" s="200"/>
      <c r="Z832" s="200"/>
    </row>
    <row r="833" spans="1:26" ht="13.5" customHeight="1">
      <c r="A833" s="200"/>
      <c r="B833" s="200"/>
      <c r="C833" s="200"/>
      <c r="D833" s="200"/>
      <c r="E833" s="200"/>
      <c r="F833" s="200"/>
      <c r="G833" s="200"/>
      <c r="H833" s="200"/>
      <c r="I833" s="200"/>
      <c r="J833" s="200"/>
      <c r="K833" s="200"/>
      <c r="L833" s="200"/>
      <c r="M833" s="200"/>
      <c r="N833" s="200"/>
      <c r="O833" s="200"/>
      <c r="P833" s="200"/>
      <c r="Q833" s="200"/>
      <c r="R833" s="200"/>
      <c r="S833" s="200"/>
      <c r="T833" s="200"/>
      <c r="U833" s="200"/>
      <c r="V833" s="200"/>
      <c r="W833" s="200"/>
      <c r="X833" s="200"/>
      <c r="Y833" s="200"/>
      <c r="Z833" s="200"/>
    </row>
    <row r="834" spans="1:26" ht="13.5" customHeight="1">
      <c r="A834" s="200"/>
      <c r="B834" s="200"/>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row>
    <row r="835" spans="1:26" ht="13.5" customHeight="1">
      <c r="A835" s="200"/>
      <c r="B835" s="200"/>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row>
    <row r="836" spans="1:26" ht="13.5" customHeight="1">
      <c r="A836" s="200"/>
      <c r="B836" s="200"/>
      <c r="C836" s="200"/>
      <c r="D836" s="200"/>
      <c r="E836" s="200"/>
      <c r="F836" s="200"/>
      <c r="G836" s="200"/>
      <c r="H836" s="200"/>
      <c r="I836" s="200"/>
      <c r="J836" s="200"/>
      <c r="K836" s="200"/>
      <c r="L836" s="200"/>
      <c r="M836" s="200"/>
      <c r="N836" s="200"/>
      <c r="O836" s="200"/>
      <c r="P836" s="200"/>
      <c r="Q836" s="200"/>
      <c r="R836" s="200"/>
      <c r="S836" s="200"/>
      <c r="T836" s="200"/>
      <c r="U836" s="200"/>
      <c r="V836" s="200"/>
      <c r="W836" s="200"/>
      <c r="X836" s="200"/>
      <c r="Y836" s="200"/>
      <c r="Z836" s="200"/>
    </row>
    <row r="837" spans="1:26" ht="13.5" customHeight="1">
      <c r="A837" s="200"/>
      <c r="B837" s="200"/>
      <c r="C837" s="200"/>
      <c r="D837" s="200"/>
      <c r="E837" s="200"/>
      <c r="F837" s="200"/>
      <c r="G837" s="200"/>
      <c r="H837" s="200"/>
      <c r="I837" s="200"/>
      <c r="J837" s="200"/>
      <c r="K837" s="200"/>
      <c r="L837" s="200"/>
      <c r="M837" s="200"/>
      <c r="N837" s="200"/>
      <c r="O837" s="200"/>
      <c r="P837" s="200"/>
      <c r="Q837" s="200"/>
      <c r="R837" s="200"/>
      <c r="S837" s="200"/>
      <c r="T837" s="200"/>
      <c r="U837" s="200"/>
      <c r="V837" s="200"/>
      <c r="W837" s="200"/>
      <c r="X837" s="200"/>
      <c r="Y837" s="200"/>
      <c r="Z837" s="200"/>
    </row>
    <row r="838" spans="1:26" ht="13.5" customHeight="1">
      <c r="A838" s="200"/>
      <c r="B838" s="200"/>
      <c r="C838" s="200"/>
      <c r="D838" s="200"/>
      <c r="E838" s="200"/>
      <c r="F838" s="200"/>
      <c r="G838" s="200"/>
      <c r="H838" s="200"/>
      <c r="I838" s="200"/>
      <c r="J838" s="200"/>
      <c r="K838" s="200"/>
      <c r="L838" s="200"/>
      <c r="M838" s="200"/>
      <c r="N838" s="200"/>
      <c r="O838" s="200"/>
      <c r="P838" s="200"/>
      <c r="Q838" s="200"/>
      <c r="R838" s="200"/>
      <c r="S838" s="200"/>
      <c r="T838" s="200"/>
      <c r="U838" s="200"/>
      <c r="V838" s="200"/>
      <c r="W838" s="200"/>
      <c r="X838" s="200"/>
      <c r="Y838" s="200"/>
      <c r="Z838" s="200"/>
    </row>
    <row r="839" spans="1:26" ht="13.5" customHeight="1">
      <c r="A839" s="200"/>
      <c r="B839" s="200"/>
      <c r="C839" s="200"/>
      <c r="D839" s="200"/>
      <c r="E839" s="200"/>
      <c r="F839" s="200"/>
      <c r="G839" s="200"/>
      <c r="H839" s="200"/>
      <c r="I839" s="200"/>
      <c r="J839" s="200"/>
      <c r="K839" s="200"/>
      <c r="L839" s="200"/>
      <c r="M839" s="200"/>
      <c r="N839" s="200"/>
      <c r="O839" s="200"/>
      <c r="P839" s="200"/>
      <c r="Q839" s="200"/>
      <c r="R839" s="200"/>
      <c r="S839" s="200"/>
      <c r="T839" s="200"/>
      <c r="U839" s="200"/>
      <c r="V839" s="200"/>
      <c r="W839" s="200"/>
      <c r="X839" s="200"/>
      <c r="Y839" s="200"/>
      <c r="Z839" s="200"/>
    </row>
    <row r="840" spans="1:26" ht="13.5" customHeight="1">
      <c r="A840" s="200"/>
      <c r="B840" s="200"/>
      <c r="C840" s="200"/>
      <c r="D840" s="200"/>
      <c r="E840" s="200"/>
      <c r="F840" s="200"/>
      <c r="G840" s="200"/>
      <c r="H840" s="200"/>
      <c r="I840" s="200"/>
      <c r="J840" s="200"/>
      <c r="K840" s="200"/>
      <c r="L840" s="200"/>
      <c r="M840" s="200"/>
      <c r="N840" s="200"/>
      <c r="O840" s="200"/>
      <c r="P840" s="200"/>
      <c r="Q840" s="200"/>
      <c r="R840" s="200"/>
      <c r="S840" s="200"/>
      <c r="T840" s="200"/>
      <c r="U840" s="200"/>
      <c r="V840" s="200"/>
      <c r="W840" s="200"/>
      <c r="X840" s="200"/>
      <c r="Y840" s="200"/>
      <c r="Z840" s="200"/>
    </row>
    <row r="841" spans="1:26" ht="13.5" customHeight="1">
      <c r="A841" s="200"/>
      <c r="B841" s="200"/>
      <c r="C841" s="200"/>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row>
    <row r="842" spans="1:26" ht="13.5" customHeight="1">
      <c r="A842" s="200"/>
      <c r="B842" s="200"/>
      <c r="C842" s="200"/>
      <c r="D842" s="200"/>
      <c r="E842" s="200"/>
      <c r="F842" s="200"/>
      <c r="G842" s="200"/>
      <c r="H842" s="200"/>
      <c r="I842" s="200"/>
      <c r="J842" s="200"/>
      <c r="K842" s="200"/>
      <c r="L842" s="200"/>
      <c r="M842" s="200"/>
      <c r="N842" s="200"/>
      <c r="O842" s="200"/>
      <c r="P842" s="200"/>
      <c r="Q842" s="200"/>
      <c r="R842" s="200"/>
      <c r="S842" s="200"/>
      <c r="T842" s="200"/>
      <c r="U842" s="200"/>
      <c r="V842" s="200"/>
      <c r="W842" s="200"/>
      <c r="X842" s="200"/>
      <c r="Y842" s="200"/>
      <c r="Z842" s="200"/>
    </row>
    <row r="843" spans="1:26" ht="13.5" customHeight="1">
      <c r="A843" s="200"/>
      <c r="B843" s="200"/>
      <c r="C843" s="200"/>
      <c r="D843" s="200"/>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row>
    <row r="844" spans="1:26" ht="13.5" customHeight="1">
      <c r="A844" s="200"/>
      <c r="B844" s="200"/>
      <c r="C844" s="200"/>
      <c r="D844" s="200"/>
      <c r="E844" s="200"/>
      <c r="F844" s="200"/>
      <c r="G844" s="200"/>
      <c r="H844" s="200"/>
      <c r="I844" s="200"/>
      <c r="J844" s="200"/>
      <c r="K844" s="200"/>
      <c r="L844" s="200"/>
      <c r="M844" s="200"/>
      <c r="N844" s="200"/>
      <c r="O844" s="200"/>
      <c r="P844" s="200"/>
      <c r="Q844" s="200"/>
      <c r="R844" s="200"/>
      <c r="S844" s="200"/>
      <c r="T844" s="200"/>
      <c r="U844" s="200"/>
      <c r="V844" s="200"/>
      <c r="W844" s="200"/>
      <c r="X844" s="200"/>
      <c r="Y844" s="200"/>
      <c r="Z844" s="200"/>
    </row>
    <row r="845" spans="1:26" ht="13.5" customHeight="1">
      <c r="A845" s="200"/>
      <c r="B845" s="200"/>
      <c r="C845" s="200"/>
      <c r="D845" s="200"/>
      <c r="E845" s="200"/>
      <c r="F845" s="200"/>
      <c r="G845" s="200"/>
      <c r="H845" s="200"/>
      <c r="I845" s="200"/>
      <c r="J845" s="200"/>
      <c r="K845" s="200"/>
      <c r="L845" s="200"/>
      <c r="M845" s="200"/>
      <c r="N845" s="200"/>
      <c r="O845" s="200"/>
      <c r="P845" s="200"/>
      <c r="Q845" s="200"/>
      <c r="R845" s="200"/>
      <c r="S845" s="200"/>
      <c r="T845" s="200"/>
      <c r="U845" s="200"/>
      <c r="V845" s="200"/>
      <c r="W845" s="200"/>
      <c r="X845" s="200"/>
      <c r="Y845" s="200"/>
      <c r="Z845" s="200"/>
    </row>
    <row r="846" spans="1:26" ht="13.5" customHeight="1">
      <c r="A846" s="200"/>
      <c r="B846" s="200"/>
      <c r="C846" s="200"/>
      <c r="D846" s="200"/>
      <c r="E846" s="200"/>
      <c r="F846" s="200"/>
      <c r="G846" s="200"/>
      <c r="H846" s="200"/>
      <c r="I846" s="200"/>
      <c r="J846" s="200"/>
      <c r="K846" s="200"/>
      <c r="L846" s="200"/>
      <c r="M846" s="200"/>
      <c r="N846" s="200"/>
      <c r="O846" s="200"/>
      <c r="P846" s="200"/>
      <c r="Q846" s="200"/>
      <c r="R846" s="200"/>
      <c r="S846" s="200"/>
      <c r="T846" s="200"/>
      <c r="U846" s="200"/>
      <c r="V846" s="200"/>
      <c r="W846" s="200"/>
      <c r="X846" s="200"/>
      <c r="Y846" s="200"/>
      <c r="Z846" s="200"/>
    </row>
    <row r="847" spans="1:26" ht="13.5" customHeight="1">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row>
    <row r="848" spans="1:26" ht="13.5" customHeight="1">
      <c r="A848" s="200"/>
      <c r="B848" s="200"/>
      <c r="C848" s="200"/>
      <c r="D848" s="200"/>
      <c r="E848" s="200"/>
      <c r="F848" s="200"/>
      <c r="G848" s="200"/>
      <c r="H848" s="200"/>
      <c r="I848" s="200"/>
      <c r="J848" s="200"/>
      <c r="K848" s="200"/>
      <c r="L848" s="200"/>
      <c r="M848" s="200"/>
      <c r="N848" s="200"/>
      <c r="O848" s="200"/>
      <c r="P848" s="200"/>
      <c r="Q848" s="200"/>
      <c r="R848" s="200"/>
      <c r="S848" s="200"/>
      <c r="T848" s="200"/>
      <c r="U848" s="200"/>
      <c r="V848" s="200"/>
      <c r="W848" s="200"/>
      <c r="X848" s="200"/>
      <c r="Y848" s="200"/>
      <c r="Z848" s="200"/>
    </row>
    <row r="849" spans="1:26" ht="13.5" customHeight="1">
      <c r="A849" s="200"/>
      <c r="B849" s="200"/>
      <c r="C849" s="200"/>
      <c r="D849" s="200"/>
      <c r="E849" s="200"/>
      <c r="F849" s="200"/>
      <c r="G849" s="200"/>
      <c r="H849" s="200"/>
      <c r="I849" s="200"/>
      <c r="J849" s="200"/>
      <c r="K849" s="200"/>
      <c r="L849" s="200"/>
      <c r="M849" s="200"/>
      <c r="N849" s="200"/>
      <c r="O849" s="200"/>
      <c r="P849" s="200"/>
      <c r="Q849" s="200"/>
      <c r="R849" s="200"/>
      <c r="S849" s="200"/>
      <c r="T849" s="200"/>
      <c r="U849" s="200"/>
      <c r="V849" s="200"/>
      <c r="W849" s="200"/>
      <c r="X849" s="200"/>
      <c r="Y849" s="200"/>
      <c r="Z849" s="200"/>
    </row>
    <row r="850" spans="1:26" ht="13.5" customHeight="1">
      <c r="A850" s="200"/>
      <c r="B850" s="200"/>
      <c r="C850" s="200"/>
      <c r="D850" s="200"/>
      <c r="E850" s="200"/>
      <c r="F850" s="200"/>
      <c r="G850" s="200"/>
      <c r="H850" s="200"/>
      <c r="I850" s="200"/>
      <c r="J850" s="200"/>
      <c r="K850" s="200"/>
      <c r="L850" s="200"/>
      <c r="M850" s="200"/>
      <c r="N850" s="200"/>
      <c r="O850" s="200"/>
      <c r="P850" s="200"/>
      <c r="Q850" s="200"/>
      <c r="R850" s="200"/>
      <c r="S850" s="200"/>
      <c r="T850" s="200"/>
      <c r="U850" s="200"/>
      <c r="V850" s="200"/>
      <c r="W850" s="200"/>
      <c r="X850" s="200"/>
      <c r="Y850" s="200"/>
      <c r="Z850" s="200"/>
    </row>
    <row r="851" spans="1:26" ht="13.5" customHeight="1">
      <c r="A851" s="200"/>
      <c r="B851" s="200"/>
      <c r="C851" s="200"/>
      <c r="D851" s="200"/>
      <c r="E851" s="200"/>
      <c r="F851" s="200"/>
      <c r="G851" s="200"/>
      <c r="H851" s="200"/>
      <c r="I851" s="200"/>
      <c r="J851" s="200"/>
      <c r="K851" s="200"/>
      <c r="L851" s="200"/>
      <c r="M851" s="200"/>
      <c r="N851" s="200"/>
      <c r="O851" s="200"/>
      <c r="P851" s="200"/>
      <c r="Q851" s="200"/>
      <c r="R851" s="200"/>
      <c r="S851" s="200"/>
      <c r="T851" s="200"/>
      <c r="U851" s="200"/>
      <c r="V851" s="200"/>
      <c r="W851" s="200"/>
      <c r="X851" s="200"/>
      <c r="Y851" s="200"/>
      <c r="Z851" s="200"/>
    </row>
    <row r="852" spans="1:26" ht="13.5" customHeight="1">
      <c r="A852" s="200"/>
      <c r="B852" s="200"/>
      <c r="C852" s="200"/>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row>
    <row r="853" spans="1:26" ht="13.5" customHeight="1">
      <c r="A853" s="200"/>
      <c r="B853" s="200"/>
      <c r="C853" s="200"/>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row>
    <row r="854" spans="1:26" ht="13.5" customHeight="1">
      <c r="A854" s="200"/>
      <c r="B854" s="200"/>
      <c r="C854" s="200"/>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row>
    <row r="855" spans="1:26" ht="13.5" customHeight="1">
      <c r="A855" s="200"/>
      <c r="B855" s="200"/>
      <c r="C855" s="200"/>
      <c r="D855" s="200"/>
      <c r="E855" s="200"/>
      <c r="F855" s="200"/>
      <c r="G855" s="200"/>
      <c r="H855" s="200"/>
      <c r="I855" s="200"/>
      <c r="J855" s="200"/>
      <c r="K855" s="200"/>
      <c r="L855" s="200"/>
      <c r="M855" s="200"/>
      <c r="N855" s="200"/>
      <c r="O855" s="200"/>
      <c r="P855" s="200"/>
      <c r="Q855" s="200"/>
      <c r="R855" s="200"/>
      <c r="S855" s="200"/>
      <c r="T855" s="200"/>
      <c r="U855" s="200"/>
      <c r="V855" s="200"/>
      <c r="W855" s="200"/>
      <c r="X855" s="200"/>
      <c r="Y855" s="200"/>
      <c r="Z855" s="200"/>
    </row>
    <row r="856" spans="1:26" ht="13.5" customHeight="1">
      <c r="A856" s="200"/>
      <c r="B856" s="200"/>
      <c r="C856" s="200"/>
      <c r="D856" s="200"/>
      <c r="E856" s="200"/>
      <c r="F856" s="200"/>
      <c r="G856" s="200"/>
      <c r="H856" s="200"/>
      <c r="I856" s="200"/>
      <c r="J856" s="200"/>
      <c r="K856" s="200"/>
      <c r="L856" s="200"/>
      <c r="M856" s="200"/>
      <c r="N856" s="200"/>
      <c r="O856" s="200"/>
      <c r="P856" s="200"/>
      <c r="Q856" s="200"/>
      <c r="R856" s="200"/>
      <c r="S856" s="200"/>
      <c r="T856" s="200"/>
      <c r="U856" s="200"/>
      <c r="V856" s="200"/>
      <c r="W856" s="200"/>
      <c r="X856" s="200"/>
      <c r="Y856" s="200"/>
      <c r="Z856" s="200"/>
    </row>
    <row r="857" spans="1:26" ht="13.5" customHeight="1">
      <c r="A857" s="200"/>
      <c r="B857" s="200"/>
      <c r="C857" s="200"/>
      <c r="D857" s="200"/>
      <c r="E857" s="200"/>
      <c r="F857" s="200"/>
      <c r="G857" s="200"/>
      <c r="H857" s="200"/>
      <c r="I857" s="200"/>
      <c r="J857" s="200"/>
      <c r="K857" s="200"/>
      <c r="L857" s="200"/>
      <c r="M857" s="200"/>
      <c r="N857" s="200"/>
      <c r="O857" s="200"/>
      <c r="P857" s="200"/>
      <c r="Q857" s="200"/>
      <c r="R857" s="200"/>
      <c r="S857" s="200"/>
      <c r="T857" s="200"/>
      <c r="U857" s="200"/>
      <c r="V857" s="200"/>
      <c r="W857" s="200"/>
      <c r="X857" s="200"/>
      <c r="Y857" s="200"/>
      <c r="Z857" s="200"/>
    </row>
    <row r="858" spans="1:26" ht="13.5" customHeight="1">
      <c r="A858" s="200"/>
      <c r="B858" s="200"/>
      <c r="C858" s="200"/>
      <c r="D858" s="200"/>
      <c r="E858" s="200"/>
      <c r="F858" s="200"/>
      <c r="G858" s="200"/>
      <c r="H858" s="200"/>
      <c r="I858" s="200"/>
      <c r="J858" s="200"/>
      <c r="K858" s="200"/>
      <c r="L858" s="200"/>
      <c r="M858" s="200"/>
      <c r="N858" s="200"/>
      <c r="O858" s="200"/>
      <c r="P858" s="200"/>
      <c r="Q858" s="200"/>
      <c r="R858" s="200"/>
      <c r="S858" s="200"/>
      <c r="T858" s="200"/>
      <c r="U858" s="200"/>
      <c r="V858" s="200"/>
      <c r="W858" s="200"/>
      <c r="X858" s="200"/>
      <c r="Y858" s="200"/>
      <c r="Z858" s="200"/>
    </row>
    <row r="859" spans="1:26" ht="13.5" customHeight="1">
      <c r="A859" s="200"/>
      <c r="B859" s="200"/>
      <c r="C859" s="200"/>
      <c r="D859" s="200"/>
      <c r="E859" s="200"/>
      <c r="F859" s="200"/>
      <c r="G859" s="200"/>
      <c r="H859" s="200"/>
      <c r="I859" s="200"/>
      <c r="J859" s="200"/>
      <c r="K859" s="200"/>
      <c r="L859" s="200"/>
      <c r="M859" s="200"/>
      <c r="N859" s="200"/>
      <c r="O859" s="200"/>
      <c r="P859" s="200"/>
      <c r="Q859" s="200"/>
      <c r="R859" s="200"/>
      <c r="S859" s="200"/>
      <c r="T859" s="200"/>
      <c r="U859" s="200"/>
      <c r="V859" s="200"/>
      <c r="W859" s="200"/>
      <c r="X859" s="200"/>
      <c r="Y859" s="200"/>
      <c r="Z859" s="200"/>
    </row>
    <row r="860" spans="1:26" ht="13.5" customHeight="1">
      <c r="A860" s="200"/>
      <c r="B860" s="200"/>
      <c r="C860" s="200"/>
      <c r="D860" s="200"/>
      <c r="E860" s="200"/>
      <c r="F860" s="200"/>
      <c r="G860" s="200"/>
      <c r="H860" s="200"/>
      <c r="I860" s="200"/>
      <c r="J860" s="200"/>
      <c r="K860" s="200"/>
      <c r="L860" s="200"/>
      <c r="M860" s="200"/>
      <c r="N860" s="200"/>
      <c r="O860" s="200"/>
      <c r="P860" s="200"/>
      <c r="Q860" s="200"/>
      <c r="R860" s="200"/>
      <c r="S860" s="200"/>
      <c r="T860" s="200"/>
      <c r="U860" s="200"/>
      <c r="V860" s="200"/>
      <c r="W860" s="200"/>
      <c r="X860" s="200"/>
      <c r="Y860" s="200"/>
      <c r="Z860" s="200"/>
    </row>
    <row r="861" spans="1:26" ht="13.5" customHeight="1">
      <c r="A861" s="200"/>
      <c r="B861" s="200"/>
      <c r="C861" s="200"/>
      <c r="D861" s="200"/>
      <c r="E861" s="200"/>
      <c r="F861" s="200"/>
      <c r="G861" s="200"/>
      <c r="H861" s="200"/>
      <c r="I861" s="200"/>
      <c r="J861" s="200"/>
      <c r="K861" s="200"/>
      <c r="L861" s="200"/>
      <c r="M861" s="200"/>
      <c r="N861" s="200"/>
      <c r="O861" s="200"/>
      <c r="P861" s="200"/>
      <c r="Q861" s="200"/>
      <c r="R861" s="200"/>
      <c r="S861" s="200"/>
      <c r="T861" s="200"/>
      <c r="U861" s="200"/>
      <c r="V861" s="200"/>
      <c r="W861" s="200"/>
      <c r="X861" s="200"/>
      <c r="Y861" s="200"/>
      <c r="Z861" s="200"/>
    </row>
    <row r="862" spans="1:26" ht="13.5" customHeight="1">
      <c r="A862" s="200"/>
      <c r="B862" s="200"/>
      <c r="C862" s="200"/>
      <c r="D862" s="200"/>
      <c r="E862" s="200"/>
      <c r="F862" s="200"/>
      <c r="G862" s="200"/>
      <c r="H862" s="200"/>
      <c r="I862" s="200"/>
      <c r="J862" s="200"/>
      <c r="K862" s="200"/>
      <c r="L862" s="200"/>
      <c r="M862" s="200"/>
      <c r="N862" s="200"/>
      <c r="O862" s="200"/>
      <c r="P862" s="200"/>
      <c r="Q862" s="200"/>
      <c r="R862" s="200"/>
      <c r="S862" s="200"/>
      <c r="T862" s="200"/>
      <c r="U862" s="200"/>
      <c r="V862" s="200"/>
      <c r="W862" s="200"/>
      <c r="X862" s="200"/>
      <c r="Y862" s="200"/>
      <c r="Z862" s="200"/>
    </row>
    <row r="863" spans="1:26" ht="13.5" customHeight="1">
      <c r="A863" s="200"/>
      <c r="B863" s="200"/>
      <c r="C863" s="200"/>
      <c r="D863" s="200"/>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0"/>
    </row>
    <row r="864" spans="1:26" ht="13.5" customHeight="1">
      <c r="A864" s="200"/>
      <c r="B864" s="200"/>
      <c r="C864" s="200"/>
      <c r="D864" s="200"/>
      <c r="E864" s="200"/>
      <c r="F864" s="200"/>
      <c r="G864" s="200"/>
      <c r="H864" s="200"/>
      <c r="I864" s="200"/>
      <c r="J864" s="200"/>
      <c r="K864" s="200"/>
      <c r="L864" s="200"/>
      <c r="M864" s="200"/>
      <c r="N864" s="200"/>
      <c r="O864" s="200"/>
      <c r="P864" s="200"/>
      <c r="Q864" s="200"/>
      <c r="R864" s="200"/>
      <c r="S864" s="200"/>
      <c r="T864" s="200"/>
      <c r="U864" s="200"/>
      <c r="V864" s="200"/>
      <c r="W864" s="200"/>
      <c r="X864" s="200"/>
      <c r="Y864" s="200"/>
      <c r="Z864" s="200"/>
    </row>
    <row r="865" spans="1:26" ht="13.5" customHeight="1">
      <c r="A865" s="200"/>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row>
    <row r="866" spans="1:26" ht="13.5" customHeight="1">
      <c r="A866" s="200"/>
      <c r="B866" s="200"/>
      <c r="C866" s="200"/>
      <c r="D866" s="200"/>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0"/>
    </row>
    <row r="867" spans="1:26" ht="13.5" customHeight="1">
      <c r="A867" s="200"/>
      <c r="B867" s="200"/>
      <c r="C867" s="200"/>
      <c r="D867" s="200"/>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0"/>
    </row>
    <row r="868" spans="1:26" ht="13.5" customHeight="1">
      <c r="A868" s="200"/>
      <c r="B868" s="200"/>
      <c r="C868" s="200"/>
      <c r="D868" s="200"/>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0"/>
    </row>
    <row r="869" spans="1:26" ht="13.5" customHeight="1">
      <c r="A869" s="200"/>
      <c r="B869" s="200"/>
      <c r="C869" s="200"/>
      <c r="D869" s="200"/>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0"/>
    </row>
    <row r="870" spans="1:26" ht="13.5" customHeight="1">
      <c r="A870" s="200"/>
      <c r="B870" s="200"/>
      <c r="C870" s="200"/>
      <c r="D870" s="200"/>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0"/>
    </row>
    <row r="871" spans="1:26" ht="13.5" customHeight="1">
      <c r="A871" s="200"/>
      <c r="B871" s="200"/>
      <c r="C871" s="200"/>
      <c r="D871" s="200"/>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0"/>
    </row>
    <row r="872" spans="1:26" ht="13.5" customHeight="1">
      <c r="A872" s="200"/>
      <c r="B872" s="200"/>
      <c r="C872" s="200"/>
      <c r="D872" s="200"/>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0"/>
    </row>
    <row r="873" spans="1:26" ht="13.5" customHeight="1">
      <c r="A873" s="200"/>
      <c r="B873" s="200"/>
      <c r="C873" s="200"/>
      <c r="D873" s="200"/>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0"/>
    </row>
    <row r="874" spans="1:26" ht="13.5" customHeight="1">
      <c r="A874" s="200"/>
      <c r="B874" s="200"/>
      <c r="C874" s="200"/>
      <c r="D874" s="200"/>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0"/>
    </row>
    <row r="875" spans="1:26" ht="13.5" customHeight="1">
      <c r="A875" s="200"/>
      <c r="B875" s="200"/>
      <c r="C875" s="200"/>
      <c r="D875" s="200"/>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0"/>
    </row>
    <row r="876" spans="1:26" ht="13.5" customHeight="1">
      <c r="A876" s="200"/>
      <c r="B876" s="200"/>
      <c r="C876" s="200"/>
      <c r="D876" s="200"/>
      <c r="E876" s="200"/>
      <c r="F876" s="200"/>
      <c r="G876" s="200"/>
      <c r="H876" s="200"/>
      <c r="I876" s="200"/>
      <c r="J876" s="200"/>
      <c r="K876" s="200"/>
      <c r="L876" s="200"/>
      <c r="M876" s="200"/>
      <c r="N876" s="200"/>
      <c r="O876" s="200"/>
      <c r="P876" s="200"/>
      <c r="Q876" s="200"/>
      <c r="R876" s="200"/>
      <c r="S876" s="200"/>
      <c r="T876" s="200"/>
      <c r="U876" s="200"/>
      <c r="V876" s="200"/>
      <c r="W876" s="200"/>
      <c r="X876" s="200"/>
      <c r="Y876" s="200"/>
      <c r="Z876" s="200"/>
    </row>
    <row r="877" spans="1:26" ht="13.5" customHeight="1">
      <c r="A877" s="200"/>
      <c r="B877" s="200"/>
      <c r="C877" s="200"/>
      <c r="D877" s="200"/>
      <c r="E877" s="200"/>
      <c r="F877" s="200"/>
      <c r="G877" s="200"/>
      <c r="H877" s="200"/>
      <c r="I877" s="200"/>
      <c r="J877" s="200"/>
      <c r="K877" s="200"/>
      <c r="L877" s="200"/>
      <c r="M877" s="200"/>
      <c r="N877" s="200"/>
      <c r="O877" s="200"/>
      <c r="P877" s="200"/>
      <c r="Q877" s="200"/>
      <c r="R877" s="200"/>
      <c r="S877" s="200"/>
      <c r="T877" s="200"/>
      <c r="U877" s="200"/>
      <c r="V877" s="200"/>
      <c r="W877" s="200"/>
      <c r="X877" s="200"/>
      <c r="Y877" s="200"/>
      <c r="Z877" s="200"/>
    </row>
    <row r="878" spans="1:26" ht="13.5" customHeight="1">
      <c r="A878" s="200"/>
      <c r="B878" s="200"/>
      <c r="C878" s="200"/>
      <c r="D878" s="200"/>
      <c r="E878" s="200"/>
      <c r="F878" s="200"/>
      <c r="G878" s="200"/>
      <c r="H878" s="200"/>
      <c r="I878" s="200"/>
      <c r="J878" s="200"/>
      <c r="K878" s="200"/>
      <c r="L878" s="200"/>
      <c r="M878" s="200"/>
      <c r="N878" s="200"/>
      <c r="O878" s="200"/>
      <c r="P878" s="200"/>
      <c r="Q878" s="200"/>
      <c r="R878" s="200"/>
      <c r="S878" s="200"/>
      <c r="T878" s="200"/>
      <c r="U878" s="200"/>
      <c r="V878" s="200"/>
      <c r="W878" s="200"/>
      <c r="X878" s="200"/>
      <c r="Y878" s="200"/>
      <c r="Z878" s="200"/>
    </row>
    <row r="879" spans="1:26" ht="13.5" customHeight="1">
      <c r="A879" s="200"/>
      <c r="B879" s="200"/>
      <c r="C879" s="200"/>
      <c r="D879" s="200"/>
      <c r="E879" s="200"/>
      <c r="F879" s="200"/>
      <c r="G879" s="200"/>
      <c r="H879" s="200"/>
      <c r="I879" s="200"/>
      <c r="J879" s="200"/>
      <c r="K879" s="200"/>
      <c r="L879" s="200"/>
      <c r="M879" s="200"/>
      <c r="N879" s="200"/>
      <c r="O879" s="200"/>
      <c r="P879" s="200"/>
      <c r="Q879" s="200"/>
      <c r="R879" s="200"/>
      <c r="S879" s="200"/>
      <c r="T879" s="200"/>
      <c r="U879" s="200"/>
      <c r="V879" s="200"/>
      <c r="W879" s="200"/>
      <c r="X879" s="200"/>
      <c r="Y879" s="200"/>
      <c r="Z879" s="200"/>
    </row>
    <row r="880" spans="1:26" ht="13.5" customHeight="1">
      <c r="A880" s="200"/>
      <c r="B880" s="200"/>
      <c r="C880" s="200"/>
      <c r="D880" s="200"/>
      <c r="E880" s="200"/>
      <c r="F880" s="200"/>
      <c r="G880" s="200"/>
      <c r="H880" s="200"/>
      <c r="I880" s="200"/>
      <c r="J880" s="200"/>
      <c r="K880" s="200"/>
      <c r="L880" s="200"/>
      <c r="M880" s="200"/>
      <c r="N880" s="200"/>
      <c r="O880" s="200"/>
      <c r="P880" s="200"/>
      <c r="Q880" s="200"/>
      <c r="R880" s="200"/>
      <c r="S880" s="200"/>
      <c r="T880" s="200"/>
      <c r="U880" s="200"/>
      <c r="V880" s="200"/>
      <c r="W880" s="200"/>
      <c r="X880" s="200"/>
      <c r="Y880" s="200"/>
      <c r="Z880" s="200"/>
    </row>
    <row r="881" spans="1:26" ht="13.5" customHeight="1">
      <c r="A881" s="200"/>
      <c r="B881" s="200"/>
      <c r="C881" s="200"/>
      <c r="D881" s="200"/>
      <c r="E881" s="200"/>
      <c r="F881" s="200"/>
      <c r="G881" s="200"/>
      <c r="H881" s="200"/>
      <c r="I881" s="200"/>
      <c r="J881" s="200"/>
      <c r="K881" s="200"/>
      <c r="L881" s="200"/>
      <c r="M881" s="200"/>
      <c r="N881" s="200"/>
      <c r="O881" s="200"/>
      <c r="P881" s="200"/>
      <c r="Q881" s="200"/>
      <c r="R881" s="200"/>
      <c r="S881" s="200"/>
      <c r="T881" s="200"/>
      <c r="U881" s="200"/>
      <c r="V881" s="200"/>
      <c r="W881" s="200"/>
      <c r="X881" s="200"/>
      <c r="Y881" s="200"/>
      <c r="Z881" s="200"/>
    </row>
    <row r="882" spans="1:26" ht="13.5" customHeight="1">
      <c r="A882" s="200"/>
      <c r="B882" s="200"/>
      <c r="C882" s="200"/>
      <c r="D882" s="200"/>
      <c r="E882" s="200"/>
      <c r="F882" s="200"/>
      <c r="G882" s="200"/>
      <c r="H882" s="200"/>
      <c r="I882" s="200"/>
      <c r="J882" s="200"/>
      <c r="K882" s="200"/>
      <c r="L882" s="200"/>
      <c r="M882" s="200"/>
      <c r="N882" s="200"/>
      <c r="O882" s="200"/>
      <c r="P882" s="200"/>
      <c r="Q882" s="200"/>
      <c r="R882" s="200"/>
      <c r="S882" s="200"/>
      <c r="T882" s="200"/>
      <c r="U882" s="200"/>
      <c r="V882" s="200"/>
      <c r="W882" s="200"/>
      <c r="X882" s="200"/>
      <c r="Y882" s="200"/>
      <c r="Z882" s="200"/>
    </row>
    <row r="883" spans="1:26" ht="13.5" customHeight="1">
      <c r="A883" s="200"/>
      <c r="B883" s="200"/>
      <c r="C883" s="200"/>
      <c r="D883" s="200"/>
      <c r="E883" s="200"/>
      <c r="F883" s="200"/>
      <c r="G883" s="200"/>
      <c r="H883" s="200"/>
      <c r="I883" s="200"/>
      <c r="J883" s="200"/>
      <c r="K883" s="200"/>
      <c r="L883" s="200"/>
      <c r="M883" s="200"/>
      <c r="N883" s="200"/>
      <c r="O883" s="200"/>
      <c r="P883" s="200"/>
      <c r="Q883" s="200"/>
      <c r="R883" s="200"/>
      <c r="S883" s="200"/>
      <c r="T883" s="200"/>
      <c r="U883" s="200"/>
      <c r="V883" s="200"/>
      <c r="W883" s="200"/>
      <c r="X883" s="200"/>
      <c r="Y883" s="200"/>
      <c r="Z883" s="200"/>
    </row>
    <row r="884" spans="1:26" ht="13.5" customHeight="1">
      <c r="A884" s="200"/>
      <c r="B884" s="200"/>
      <c r="C884" s="200"/>
      <c r="D884" s="200"/>
      <c r="E884" s="200"/>
      <c r="F884" s="200"/>
      <c r="G884" s="200"/>
      <c r="H884" s="200"/>
      <c r="I884" s="200"/>
      <c r="J884" s="200"/>
      <c r="K884" s="200"/>
      <c r="L884" s="200"/>
      <c r="M884" s="200"/>
      <c r="N884" s="200"/>
      <c r="O884" s="200"/>
      <c r="P884" s="200"/>
      <c r="Q884" s="200"/>
      <c r="R884" s="200"/>
      <c r="S884" s="200"/>
      <c r="T884" s="200"/>
      <c r="U884" s="200"/>
      <c r="V884" s="200"/>
      <c r="W884" s="200"/>
      <c r="X884" s="200"/>
      <c r="Y884" s="200"/>
      <c r="Z884" s="200"/>
    </row>
    <row r="885" spans="1:26" ht="13.5" customHeight="1">
      <c r="A885" s="200"/>
      <c r="B885" s="200"/>
      <c r="C885" s="200"/>
      <c r="D885" s="200"/>
      <c r="E885" s="200"/>
      <c r="F885" s="200"/>
      <c r="G885" s="200"/>
      <c r="H885" s="200"/>
      <c r="I885" s="200"/>
      <c r="J885" s="200"/>
      <c r="K885" s="200"/>
      <c r="L885" s="200"/>
      <c r="M885" s="200"/>
      <c r="N885" s="200"/>
      <c r="O885" s="200"/>
      <c r="P885" s="200"/>
      <c r="Q885" s="200"/>
      <c r="R885" s="200"/>
      <c r="S885" s="200"/>
      <c r="T885" s="200"/>
      <c r="U885" s="200"/>
      <c r="V885" s="200"/>
      <c r="W885" s="200"/>
      <c r="X885" s="200"/>
      <c r="Y885" s="200"/>
      <c r="Z885" s="200"/>
    </row>
    <row r="886" spans="1:26" ht="13.5" customHeight="1">
      <c r="A886" s="200"/>
      <c r="B886" s="200"/>
      <c r="C886" s="200"/>
      <c r="D886" s="200"/>
      <c r="E886" s="200"/>
      <c r="F886" s="200"/>
      <c r="G886" s="200"/>
      <c r="H886" s="200"/>
      <c r="I886" s="200"/>
      <c r="J886" s="200"/>
      <c r="K886" s="200"/>
      <c r="L886" s="200"/>
      <c r="M886" s="200"/>
      <c r="N886" s="200"/>
      <c r="O886" s="200"/>
      <c r="P886" s="200"/>
      <c r="Q886" s="200"/>
      <c r="R886" s="200"/>
      <c r="S886" s="200"/>
      <c r="T886" s="200"/>
      <c r="U886" s="200"/>
      <c r="V886" s="200"/>
      <c r="W886" s="200"/>
      <c r="X886" s="200"/>
      <c r="Y886" s="200"/>
      <c r="Z886" s="200"/>
    </row>
    <row r="887" spans="1:26" ht="13.5" customHeight="1">
      <c r="A887" s="200"/>
      <c r="B887" s="200"/>
      <c r="C887" s="200"/>
      <c r="D887" s="200"/>
      <c r="E887" s="200"/>
      <c r="F887" s="200"/>
      <c r="G887" s="200"/>
      <c r="H887" s="200"/>
      <c r="I887" s="200"/>
      <c r="J887" s="200"/>
      <c r="K887" s="200"/>
      <c r="L887" s="200"/>
      <c r="M887" s="200"/>
      <c r="N887" s="200"/>
      <c r="O887" s="200"/>
      <c r="P887" s="200"/>
      <c r="Q887" s="200"/>
      <c r="R887" s="200"/>
      <c r="S887" s="200"/>
      <c r="T887" s="200"/>
      <c r="U887" s="200"/>
      <c r="V887" s="200"/>
      <c r="W887" s="200"/>
      <c r="X887" s="200"/>
      <c r="Y887" s="200"/>
      <c r="Z887" s="200"/>
    </row>
    <row r="888" spans="1:26" ht="13.5" customHeight="1">
      <c r="A888" s="200"/>
      <c r="B888" s="200"/>
      <c r="C888" s="200"/>
      <c r="D888" s="200"/>
      <c r="E888" s="200"/>
      <c r="F888" s="200"/>
      <c r="G888" s="200"/>
      <c r="H888" s="200"/>
      <c r="I888" s="200"/>
      <c r="J888" s="200"/>
      <c r="K888" s="200"/>
      <c r="L888" s="200"/>
      <c r="M888" s="200"/>
      <c r="N888" s="200"/>
      <c r="O888" s="200"/>
      <c r="P888" s="200"/>
      <c r="Q888" s="200"/>
      <c r="R888" s="200"/>
      <c r="S888" s="200"/>
      <c r="T888" s="200"/>
      <c r="U888" s="200"/>
      <c r="V888" s="200"/>
      <c r="W888" s="200"/>
      <c r="X888" s="200"/>
      <c r="Y888" s="200"/>
      <c r="Z888" s="200"/>
    </row>
    <row r="889" spans="1:26" ht="13.5" customHeight="1">
      <c r="A889" s="200"/>
      <c r="B889" s="200"/>
      <c r="C889" s="200"/>
      <c r="D889" s="200"/>
      <c r="E889" s="200"/>
      <c r="F889" s="200"/>
      <c r="G889" s="200"/>
      <c r="H889" s="200"/>
      <c r="I889" s="200"/>
      <c r="J889" s="200"/>
      <c r="K889" s="200"/>
      <c r="L889" s="200"/>
      <c r="M889" s="200"/>
      <c r="N889" s="200"/>
      <c r="O889" s="200"/>
      <c r="P889" s="200"/>
      <c r="Q889" s="200"/>
      <c r="R889" s="200"/>
      <c r="S889" s="200"/>
      <c r="T889" s="200"/>
      <c r="U889" s="200"/>
      <c r="V889" s="200"/>
      <c r="W889" s="200"/>
      <c r="X889" s="200"/>
      <c r="Y889" s="200"/>
      <c r="Z889" s="200"/>
    </row>
    <row r="890" spans="1:26" ht="13.5" customHeight="1">
      <c r="A890" s="200"/>
      <c r="B890" s="200"/>
      <c r="C890" s="200"/>
      <c r="D890" s="200"/>
      <c r="E890" s="200"/>
      <c r="F890" s="200"/>
      <c r="G890" s="200"/>
      <c r="H890" s="200"/>
      <c r="I890" s="200"/>
      <c r="J890" s="200"/>
      <c r="K890" s="200"/>
      <c r="L890" s="200"/>
      <c r="M890" s="200"/>
      <c r="N890" s="200"/>
      <c r="O890" s="200"/>
      <c r="P890" s="200"/>
      <c r="Q890" s="200"/>
      <c r="R890" s="200"/>
      <c r="S890" s="200"/>
      <c r="T890" s="200"/>
      <c r="U890" s="200"/>
      <c r="V890" s="200"/>
      <c r="W890" s="200"/>
      <c r="X890" s="200"/>
      <c r="Y890" s="200"/>
      <c r="Z890" s="200"/>
    </row>
    <row r="891" spans="1:26" ht="13.5" customHeight="1">
      <c r="A891" s="200"/>
      <c r="B891" s="200"/>
      <c r="C891" s="200"/>
      <c r="D891" s="200"/>
      <c r="E891" s="200"/>
      <c r="F891" s="200"/>
      <c r="G891" s="200"/>
      <c r="H891" s="200"/>
      <c r="I891" s="200"/>
      <c r="J891" s="200"/>
      <c r="K891" s="200"/>
      <c r="L891" s="200"/>
      <c r="M891" s="200"/>
      <c r="N891" s="200"/>
      <c r="O891" s="200"/>
      <c r="P891" s="200"/>
      <c r="Q891" s="200"/>
      <c r="R891" s="200"/>
      <c r="S891" s="200"/>
      <c r="T891" s="200"/>
      <c r="U891" s="200"/>
      <c r="V891" s="200"/>
      <c r="W891" s="200"/>
      <c r="X891" s="200"/>
      <c r="Y891" s="200"/>
      <c r="Z891" s="200"/>
    </row>
    <row r="892" spans="1:26" ht="13.5" customHeight="1">
      <c r="A892" s="200"/>
      <c r="B892" s="200"/>
      <c r="C892" s="200"/>
      <c r="D892" s="200"/>
      <c r="E892" s="200"/>
      <c r="F892" s="200"/>
      <c r="G892" s="200"/>
      <c r="H892" s="200"/>
      <c r="I892" s="200"/>
      <c r="J892" s="200"/>
      <c r="K892" s="200"/>
      <c r="L892" s="200"/>
      <c r="M892" s="200"/>
      <c r="N892" s="200"/>
      <c r="O892" s="200"/>
      <c r="P892" s="200"/>
      <c r="Q892" s="200"/>
      <c r="R892" s="200"/>
      <c r="S892" s="200"/>
      <c r="T892" s="200"/>
      <c r="U892" s="200"/>
      <c r="V892" s="200"/>
      <c r="W892" s="200"/>
      <c r="X892" s="200"/>
      <c r="Y892" s="200"/>
      <c r="Z892" s="200"/>
    </row>
    <row r="893" spans="1:26" ht="13.5" customHeight="1">
      <c r="A893" s="200"/>
      <c r="B893" s="200"/>
      <c r="C893" s="200"/>
      <c r="D893" s="200"/>
      <c r="E893" s="200"/>
      <c r="F893" s="200"/>
      <c r="G893" s="200"/>
      <c r="H893" s="200"/>
      <c r="I893" s="200"/>
      <c r="J893" s="200"/>
      <c r="K893" s="200"/>
      <c r="L893" s="200"/>
      <c r="M893" s="200"/>
      <c r="N893" s="200"/>
      <c r="O893" s="200"/>
      <c r="P893" s="200"/>
      <c r="Q893" s="200"/>
      <c r="R893" s="200"/>
      <c r="S893" s="200"/>
      <c r="T893" s="200"/>
      <c r="U893" s="200"/>
      <c r="V893" s="200"/>
      <c r="W893" s="200"/>
      <c r="X893" s="200"/>
      <c r="Y893" s="200"/>
      <c r="Z893" s="200"/>
    </row>
    <row r="894" spans="1:26" ht="13.5" customHeight="1">
      <c r="A894" s="200"/>
      <c r="B894" s="200"/>
      <c r="C894" s="200"/>
      <c r="D894" s="200"/>
      <c r="E894" s="200"/>
      <c r="F894" s="200"/>
      <c r="G894" s="200"/>
      <c r="H894" s="200"/>
      <c r="I894" s="200"/>
      <c r="J894" s="200"/>
      <c r="K894" s="200"/>
      <c r="L894" s="200"/>
      <c r="M894" s="200"/>
      <c r="N894" s="200"/>
      <c r="O894" s="200"/>
      <c r="P894" s="200"/>
      <c r="Q894" s="200"/>
      <c r="R894" s="200"/>
      <c r="S894" s="200"/>
      <c r="T894" s="200"/>
      <c r="U894" s="200"/>
      <c r="V894" s="200"/>
      <c r="W894" s="200"/>
      <c r="X894" s="200"/>
      <c r="Y894" s="200"/>
      <c r="Z894" s="200"/>
    </row>
    <row r="895" spans="1:26" ht="13.5" customHeight="1">
      <c r="A895" s="200"/>
      <c r="B895" s="200"/>
      <c r="C895" s="200"/>
      <c r="D895" s="200"/>
      <c r="E895" s="200"/>
      <c r="F895" s="200"/>
      <c r="G895" s="200"/>
      <c r="H895" s="200"/>
      <c r="I895" s="200"/>
      <c r="J895" s="200"/>
      <c r="K895" s="200"/>
      <c r="L895" s="200"/>
      <c r="M895" s="200"/>
      <c r="N895" s="200"/>
      <c r="O895" s="200"/>
      <c r="P895" s="200"/>
      <c r="Q895" s="200"/>
      <c r="R895" s="200"/>
      <c r="S895" s="200"/>
      <c r="T895" s="200"/>
      <c r="U895" s="200"/>
      <c r="V895" s="200"/>
      <c r="W895" s="200"/>
      <c r="X895" s="200"/>
      <c r="Y895" s="200"/>
      <c r="Z895" s="200"/>
    </row>
    <row r="896" spans="1:26" ht="13.5" customHeight="1">
      <c r="A896" s="200"/>
      <c r="B896" s="200"/>
      <c r="C896" s="200"/>
      <c r="D896" s="200"/>
      <c r="E896" s="200"/>
      <c r="F896" s="200"/>
      <c r="G896" s="200"/>
      <c r="H896" s="200"/>
      <c r="I896" s="200"/>
      <c r="J896" s="200"/>
      <c r="K896" s="200"/>
      <c r="L896" s="200"/>
      <c r="M896" s="200"/>
      <c r="N896" s="200"/>
      <c r="O896" s="200"/>
      <c r="P896" s="200"/>
      <c r="Q896" s="200"/>
      <c r="R896" s="200"/>
      <c r="S896" s="200"/>
      <c r="T896" s="200"/>
      <c r="U896" s="200"/>
      <c r="V896" s="200"/>
      <c r="W896" s="200"/>
      <c r="X896" s="200"/>
      <c r="Y896" s="200"/>
      <c r="Z896" s="200"/>
    </row>
    <row r="897" spans="1:26" ht="13.5" customHeight="1">
      <c r="A897" s="200"/>
      <c r="B897" s="200"/>
      <c r="C897" s="200"/>
      <c r="D897" s="200"/>
      <c r="E897" s="200"/>
      <c r="F897" s="200"/>
      <c r="G897" s="200"/>
      <c r="H897" s="200"/>
      <c r="I897" s="200"/>
      <c r="J897" s="200"/>
      <c r="K897" s="200"/>
      <c r="L897" s="200"/>
      <c r="M897" s="200"/>
      <c r="N897" s="200"/>
      <c r="O897" s="200"/>
      <c r="P897" s="200"/>
      <c r="Q897" s="200"/>
      <c r="R897" s="200"/>
      <c r="S897" s="200"/>
      <c r="T897" s="200"/>
      <c r="U897" s="200"/>
      <c r="V897" s="200"/>
      <c r="W897" s="200"/>
      <c r="X897" s="200"/>
      <c r="Y897" s="200"/>
      <c r="Z897" s="200"/>
    </row>
    <row r="898" spans="1:26" ht="13.5" customHeight="1">
      <c r="A898" s="200"/>
      <c r="B898" s="200"/>
      <c r="C898" s="200"/>
      <c r="D898" s="200"/>
      <c r="E898" s="200"/>
      <c r="F898" s="200"/>
      <c r="G898" s="200"/>
      <c r="H898" s="200"/>
      <c r="I898" s="200"/>
      <c r="J898" s="200"/>
      <c r="K898" s="200"/>
      <c r="L898" s="200"/>
      <c r="M898" s="200"/>
      <c r="N898" s="200"/>
      <c r="O898" s="200"/>
      <c r="P898" s="200"/>
      <c r="Q898" s="200"/>
      <c r="R898" s="200"/>
      <c r="S898" s="200"/>
      <c r="T898" s="200"/>
      <c r="U898" s="200"/>
      <c r="V898" s="200"/>
      <c r="W898" s="200"/>
      <c r="X898" s="200"/>
      <c r="Y898" s="200"/>
      <c r="Z898" s="200"/>
    </row>
    <row r="899" spans="1:26" ht="13.5" customHeight="1">
      <c r="A899" s="200"/>
      <c r="B899" s="200"/>
      <c r="C899" s="200"/>
      <c r="D899" s="200"/>
      <c r="E899" s="200"/>
      <c r="F899" s="200"/>
      <c r="G899" s="200"/>
      <c r="H899" s="200"/>
      <c r="I899" s="200"/>
      <c r="J899" s="200"/>
      <c r="K899" s="200"/>
      <c r="L899" s="200"/>
      <c r="M899" s="200"/>
      <c r="N899" s="200"/>
      <c r="O899" s="200"/>
      <c r="P899" s="200"/>
      <c r="Q899" s="200"/>
      <c r="R899" s="200"/>
      <c r="S899" s="200"/>
      <c r="T899" s="200"/>
      <c r="U899" s="200"/>
      <c r="V899" s="200"/>
      <c r="W899" s="200"/>
      <c r="X899" s="200"/>
      <c r="Y899" s="200"/>
      <c r="Z899" s="200"/>
    </row>
    <row r="900" spans="1:26" ht="13.5" customHeight="1">
      <c r="A900" s="200"/>
      <c r="B900" s="200"/>
      <c r="C900" s="200"/>
      <c r="D900" s="200"/>
      <c r="E900" s="200"/>
      <c r="F900" s="200"/>
      <c r="G900" s="200"/>
      <c r="H900" s="200"/>
      <c r="I900" s="200"/>
      <c r="J900" s="200"/>
      <c r="K900" s="200"/>
      <c r="L900" s="200"/>
      <c r="M900" s="200"/>
      <c r="N900" s="200"/>
      <c r="O900" s="200"/>
      <c r="P900" s="200"/>
      <c r="Q900" s="200"/>
      <c r="R900" s="200"/>
      <c r="S900" s="200"/>
      <c r="T900" s="200"/>
      <c r="U900" s="200"/>
      <c r="V900" s="200"/>
      <c r="W900" s="200"/>
      <c r="X900" s="200"/>
      <c r="Y900" s="200"/>
      <c r="Z900" s="200"/>
    </row>
    <row r="901" spans="1:26" ht="13.5" customHeight="1">
      <c r="A901" s="200"/>
      <c r="B901" s="200"/>
      <c r="C901" s="200"/>
      <c r="D901" s="200"/>
      <c r="E901" s="200"/>
      <c r="F901" s="200"/>
      <c r="G901" s="200"/>
      <c r="H901" s="200"/>
      <c r="I901" s="200"/>
      <c r="J901" s="200"/>
      <c r="K901" s="200"/>
      <c r="L901" s="200"/>
      <c r="M901" s="200"/>
      <c r="N901" s="200"/>
      <c r="O901" s="200"/>
      <c r="P901" s="200"/>
      <c r="Q901" s="200"/>
      <c r="R901" s="200"/>
      <c r="S901" s="200"/>
      <c r="T901" s="200"/>
      <c r="U901" s="200"/>
      <c r="V901" s="200"/>
      <c r="W901" s="200"/>
      <c r="X901" s="200"/>
      <c r="Y901" s="200"/>
      <c r="Z901" s="200"/>
    </row>
    <row r="902" spans="1:26" ht="13.5" customHeight="1">
      <c r="A902" s="200"/>
      <c r="B902" s="200"/>
      <c r="C902" s="200"/>
      <c r="D902" s="200"/>
      <c r="E902" s="200"/>
      <c r="F902" s="200"/>
      <c r="G902" s="200"/>
      <c r="H902" s="200"/>
      <c r="I902" s="200"/>
      <c r="J902" s="200"/>
      <c r="K902" s="200"/>
      <c r="L902" s="200"/>
      <c r="M902" s="200"/>
      <c r="N902" s="200"/>
      <c r="O902" s="200"/>
      <c r="P902" s="200"/>
      <c r="Q902" s="200"/>
      <c r="R902" s="200"/>
      <c r="S902" s="200"/>
      <c r="T902" s="200"/>
      <c r="U902" s="200"/>
      <c r="V902" s="200"/>
      <c r="W902" s="200"/>
      <c r="X902" s="200"/>
      <c r="Y902" s="200"/>
      <c r="Z902" s="200"/>
    </row>
    <row r="903" spans="1:26" ht="13.5" customHeight="1">
      <c r="A903" s="200"/>
      <c r="B903" s="200"/>
      <c r="C903" s="200"/>
      <c r="D903" s="200"/>
      <c r="E903" s="200"/>
      <c r="F903" s="200"/>
      <c r="G903" s="200"/>
      <c r="H903" s="200"/>
      <c r="I903" s="200"/>
      <c r="J903" s="200"/>
      <c r="K903" s="200"/>
      <c r="L903" s="200"/>
      <c r="M903" s="200"/>
      <c r="N903" s="200"/>
      <c r="O903" s="200"/>
      <c r="P903" s="200"/>
      <c r="Q903" s="200"/>
      <c r="R903" s="200"/>
      <c r="S903" s="200"/>
      <c r="T903" s="200"/>
      <c r="U903" s="200"/>
      <c r="V903" s="200"/>
      <c r="W903" s="200"/>
      <c r="X903" s="200"/>
      <c r="Y903" s="200"/>
      <c r="Z903" s="200"/>
    </row>
    <row r="904" spans="1:26" ht="13.5" customHeight="1">
      <c r="A904" s="200"/>
      <c r="B904" s="200"/>
      <c r="C904" s="200"/>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row>
    <row r="905" spans="1:26" ht="13.5" customHeight="1">
      <c r="A905" s="200"/>
      <c r="B905" s="200"/>
      <c r="C905" s="200"/>
      <c r="D905" s="200"/>
      <c r="E905" s="200"/>
      <c r="F905" s="200"/>
      <c r="G905" s="200"/>
      <c r="H905" s="200"/>
      <c r="I905" s="200"/>
      <c r="J905" s="200"/>
      <c r="K905" s="200"/>
      <c r="L905" s="200"/>
      <c r="M905" s="200"/>
      <c r="N905" s="200"/>
      <c r="O905" s="200"/>
      <c r="P905" s="200"/>
      <c r="Q905" s="200"/>
      <c r="R905" s="200"/>
      <c r="S905" s="200"/>
      <c r="T905" s="200"/>
      <c r="U905" s="200"/>
      <c r="V905" s="200"/>
      <c r="W905" s="200"/>
      <c r="X905" s="200"/>
      <c r="Y905" s="200"/>
      <c r="Z905" s="200"/>
    </row>
    <row r="906" spans="1:26" ht="13.5" customHeight="1">
      <c r="A906" s="200"/>
      <c r="B906" s="200"/>
      <c r="C906" s="200"/>
      <c r="D906" s="200"/>
      <c r="E906" s="200"/>
      <c r="F906" s="200"/>
      <c r="G906" s="200"/>
      <c r="H906" s="200"/>
      <c r="I906" s="200"/>
      <c r="J906" s="200"/>
      <c r="K906" s="200"/>
      <c r="L906" s="200"/>
      <c r="M906" s="200"/>
      <c r="N906" s="200"/>
      <c r="O906" s="200"/>
      <c r="P906" s="200"/>
      <c r="Q906" s="200"/>
      <c r="R906" s="200"/>
      <c r="S906" s="200"/>
      <c r="T906" s="200"/>
      <c r="U906" s="200"/>
      <c r="V906" s="200"/>
      <c r="W906" s="200"/>
      <c r="X906" s="200"/>
      <c r="Y906" s="200"/>
      <c r="Z906" s="200"/>
    </row>
    <row r="907" spans="1:26" ht="13.5" customHeight="1">
      <c r="A907" s="200"/>
      <c r="B907" s="200"/>
      <c r="C907" s="200"/>
      <c r="D907" s="200"/>
      <c r="E907" s="200"/>
      <c r="F907" s="200"/>
      <c r="G907" s="200"/>
      <c r="H907" s="200"/>
      <c r="I907" s="200"/>
      <c r="J907" s="200"/>
      <c r="K907" s="200"/>
      <c r="L907" s="200"/>
      <c r="M907" s="200"/>
      <c r="N907" s="200"/>
      <c r="O907" s="200"/>
      <c r="P907" s="200"/>
      <c r="Q907" s="200"/>
      <c r="R907" s="200"/>
      <c r="S907" s="200"/>
      <c r="T907" s="200"/>
      <c r="U907" s="200"/>
      <c r="V907" s="200"/>
      <c r="W907" s="200"/>
      <c r="X907" s="200"/>
      <c r="Y907" s="200"/>
      <c r="Z907" s="200"/>
    </row>
    <row r="908" spans="1:26" ht="13.5" customHeight="1">
      <c r="A908" s="200"/>
      <c r="B908" s="200"/>
      <c r="C908" s="200"/>
      <c r="D908" s="200"/>
      <c r="E908" s="200"/>
      <c r="F908" s="200"/>
      <c r="G908" s="200"/>
      <c r="H908" s="200"/>
      <c r="I908" s="200"/>
      <c r="J908" s="200"/>
      <c r="K908" s="200"/>
      <c r="L908" s="200"/>
      <c r="M908" s="200"/>
      <c r="N908" s="200"/>
      <c r="O908" s="200"/>
      <c r="P908" s="200"/>
      <c r="Q908" s="200"/>
      <c r="R908" s="200"/>
      <c r="S908" s="200"/>
      <c r="T908" s="200"/>
      <c r="U908" s="200"/>
      <c r="V908" s="200"/>
      <c r="W908" s="200"/>
      <c r="X908" s="200"/>
      <c r="Y908" s="200"/>
      <c r="Z908" s="200"/>
    </row>
    <row r="909" spans="1:26" ht="13.5" customHeight="1">
      <c r="A909" s="200"/>
      <c r="B909" s="200"/>
      <c r="C909" s="200"/>
      <c r="D909" s="200"/>
      <c r="E909" s="200"/>
      <c r="F909" s="200"/>
      <c r="G909" s="200"/>
      <c r="H909" s="200"/>
      <c r="I909" s="200"/>
      <c r="J909" s="200"/>
      <c r="K909" s="200"/>
      <c r="L909" s="200"/>
      <c r="M909" s="200"/>
      <c r="N909" s="200"/>
      <c r="O909" s="200"/>
      <c r="P909" s="200"/>
      <c r="Q909" s="200"/>
      <c r="R909" s="200"/>
      <c r="S909" s="200"/>
      <c r="T909" s="200"/>
      <c r="U909" s="200"/>
      <c r="V909" s="200"/>
      <c r="W909" s="200"/>
      <c r="X909" s="200"/>
      <c r="Y909" s="200"/>
      <c r="Z909" s="200"/>
    </row>
    <row r="910" spans="1:26" ht="13.5" customHeight="1">
      <c r="A910" s="200"/>
      <c r="B910" s="200"/>
      <c r="C910" s="200"/>
      <c r="D910" s="200"/>
      <c r="E910" s="200"/>
      <c r="F910" s="200"/>
      <c r="G910" s="200"/>
      <c r="H910" s="200"/>
      <c r="I910" s="200"/>
      <c r="J910" s="200"/>
      <c r="K910" s="200"/>
      <c r="L910" s="200"/>
      <c r="M910" s="200"/>
      <c r="N910" s="200"/>
      <c r="O910" s="200"/>
      <c r="P910" s="200"/>
      <c r="Q910" s="200"/>
      <c r="R910" s="200"/>
      <c r="S910" s="200"/>
      <c r="T910" s="200"/>
      <c r="U910" s="200"/>
      <c r="V910" s="200"/>
      <c r="W910" s="200"/>
      <c r="X910" s="200"/>
      <c r="Y910" s="200"/>
      <c r="Z910" s="200"/>
    </row>
    <row r="911" spans="1:26" ht="13.5" customHeight="1">
      <c r="A911" s="200"/>
      <c r="B911" s="200"/>
      <c r="C911" s="200"/>
      <c r="D911" s="200"/>
      <c r="E911" s="200"/>
      <c r="F911" s="200"/>
      <c r="G911" s="200"/>
      <c r="H911" s="200"/>
      <c r="I911" s="200"/>
      <c r="J911" s="200"/>
      <c r="K911" s="200"/>
      <c r="L911" s="200"/>
      <c r="M911" s="200"/>
      <c r="N911" s="200"/>
      <c r="O911" s="200"/>
      <c r="P911" s="200"/>
      <c r="Q911" s="200"/>
      <c r="R911" s="200"/>
      <c r="S911" s="200"/>
      <c r="T911" s="200"/>
      <c r="U911" s="200"/>
      <c r="V911" s="200"/>
      <c r="W911" s="200"/>
      <c r="X911" s="200"/>
      <c r="Y911" s="200"/>
      <c r="Z911" s="200"/>
    </row>
    <row r="912" spans="1:26" ht="13.5" customHeight="1">
      <c r="A912" s="200"/>
      <c r="B912" s="200"/>
      <c r="C912" s="200"/>
      <c r="D912" s="200"/>
      <c r="E912" s="200"/>
      <c r="F912" s="200"/>
      <c r="G912" s="200"/>
      <c r="H912" s="200"/>
      <c r="I912" s="200"/>
      <c r="J912" s="200"/>
      <c r="K912" s="200"/>
      <c r="L912" s="200"/>
      <c r="M912" s="200"/>
      <c r="N912" s="200"/>
      <c r="O912" s="200"/>
      <c r="P912" s="200"/>
      <c r="Q912" s="200"/>
      <c r="R912" s="200"/>
      <c r="S912" s="200"/>
      <c r="T912" s="200"/>
      <c r="U912" s="200"/>
      <c r="V912" s="200"/>
      <c r="W912" s="200"/>
      <c r="X912" s="200"/>
      <c r="Y912" s="200"/>
      <c r="Z912" s="200"/>
    </row>
    <row r="913" spans="1:26" ht="13.5" customHeight="1">
      <c r="A913" s="200"/>
      <c r="B913" s="200"/>
      <c r="C913" s="200"/>
      <c r="D913" s="200"/>
      <c r="E913" s="200"/>
      <c r="F913" s="200"/>
      <c r="G913" s="200"/>
      <c r="H913" s="200"/>
      <c r="I913" s="200"/>
      <c r="J913" s="200"/>
      <c r="K913" s="200"/>
      <c r="L913" s="200"/>
      <c r="M913" s="200"/>
      <c r="N913" s="200"/>
      <c r="O913" s="200"/>
      <c r="P913" s="200"/>
      <c r="Q913" s="200"/>
      <c r="R913" s="200"/>
      <c r="S913" s="200"/>
      <c r="T913" s="200"/>
      <c r="U913" s="200"/>
      <c r="V913" s="200"/>
      <c r="W913" s="200"/>
      <c r="X913" s="200"/>
      <c r="Y913" s="200"/>
      <c r="Z913" s="200"/>
    </row>
    <row r="914" spans="1:26" ht="13.5" customHeight="1">
      <c r="A914" s="200"/>
      <c r="B914" s="200"/>
      <c r="C914" s="200"/>
      <c r="D914" s="200"/>
      <c r="E914" s="200"/>
      <c r="F914" s="200"/>
      <c r="G914" s="200"/>
      <c r="H914" s="200"/>
      <c r="I914" s="200"/>
      <c r="J914" s="200"/>
      <c r="K914" s="200"/>
      <c r="L914" s="200"/>
      <c r="M914" s="200"/>
      <c r="N914" s="200"/>
      <c r="O914" s="200"/>
      <c r="P914" s="200"/>
      <c r="Q914" s="200"/>
      <c r="R914" s="200"/>
      <c r="S914" s="200"/>
      <c r="T914" s="200"/>
      <c r="U914" s="200"/>
      <c r="V914" s="200"/>
      <c r="W914" s="200"/>
      <c r="X914" s="200"/>
      <c r="Y914" s="200"/>
      <c r="Z914" s="200"/>
    </row>
    <row r="915" spans="1:26" ht="13.5" customHeight="1">
      <c r="A915" s="200"/>
      <c r="B915" s="200"/>
      <c r="C915" s="200"/>
      <c r="D915" s="200"/>
      <c r="E915" s="200"/>
      <c r="F915" s="200"/>
      <c r="G915" s="200"/>
      <c r="H915" s="200"/>
      <c r="I915" s="200"/>
      <c r="J915" s="200"/>
      <c r="K915" s="200"/>
      <c r="L915" s="200"/>
      <c r="M915" s="200"/>
      <c r="N915" s="200"/>
      <c r="O915" s="200"/>
      <c r="P915" s="200"/>
      <c r="Q915" s="200"/>
      <c r="R915" s="200"/>
      <c r="S915" s="200"/>
      <c r="T915" s="200"/>
      <c r="U915" s="200"/>
      <c r="V915" s="200"/>
      <c r="W915" s="200"/>
      <c r="X915" s="200"/>
      <c r="Y915" s="200"/>
      <c r="Z915" s="200"/>
    </row>
    <row r="916" spans="1:26" ht="13.5" customHeight="1">
      <c r="A916" s="200"/>
      <c r="B916" s="200"/>
      <c r="C916" s="200"/>
      <c r="D916" s="200"/>
      <c r="E916" s="200"/>
      <c r="F916" s="200"/>
      <c r="G916" s="200"/>
      <c r="H916" s="200"/>
      <c r="I916" s="200"/>
      <c r="J916" s="200"/>
      <c r="K916" s="200"/>
      <c r="L916" s="200"/>
      <c r="M916" s="200"/>
      <c r="N916" s="200"/>
      <c r="O916" s="200"/>
      <c r="P916" s="200"/>
      <c r="Q916" s="200"/>
      <c r="R916" s="200"/>
      <c r="S916" s="200"/>
      <c r="T916" s="200"/>
      <c r="U916" s="200"/>
      <c r="V916" s="200"/>
      <c r="W916" s="200"/>
      <c r="X916" s="200"/>
      <c r="Y916" s="200"/>
      <c r="Z916" s="200"/>
    </row>
    <row r="917" spans="1:26" ht="13.5" customHeight="1">
      <c r="A917" s="200"/>
      <c r="B917" s="200"/>
      <c r="C917" s="200"/>
      <c r="D917" s="200"/>
      <c r="E917" s="200"/>
      <c r="F917" s="200"/>
      <c r="G917" s="200"/>
      <c r="H917" s="200"/>
      <c r="I917" s="200"/>
      <c r="J917" s="200"/>
      <c r="K917" s="200"/>
      <c r="L917" s="200"/>
      <c r="M917" s="200"/>
      <c r="N917" s="200"/>
      <c r="O917" s="200"/>
      <c r="P917" s="200"/>
      <c r="Q917" s="200"/>
      <c r="R917" s="200"/>
      <c r="S917" s="200"/>
      <c r="T917" s="200"/>
      <c r="U917" s="200"/>
      <c r="V917" s="200"/>
      <c r="W917" s="200"/>
      <c r="X917" s="200"/>
      <c r="Y917" s="200"/>
      <c r="Z917" s="200"/>
    </row>
    <row r="918" spans="1:26" ht="13.5" customHeight="1">
      <c r="A918" s="200"/>
      <c r="B918" s="200"/>
      <c r="C918" s="200"/>
      <c r="D918" s="200"/>
      <c r="E918" s="200"/>
      <c r="F918" s="200"/>
      <c r="G918" s="200"/>
      <c r="H918" s="200"/>
      <c r="I918" s="200"/>
      <c r="J918" s="200"/>
      <c r="K918" s="200"/>
      <c r="L918" s="200"/>
      <c r="M918" s="200"/>
      <c r="N918" s="200"/>
      <c r="O918" s="200"/>
      <c r="P918" s="200"/>
      <c r="Q918" s="200"/>
      <c r="R918" s="200"/>
      <c r="S918" s="200"/>
      <c r="T918" s="200"/>
      <c r="U918" s="200"/>
      <c r="V918" s="200"/>
      <c r="W918" s="200"/>
      <c r="X918" s="200"/>
      <c r="Y918" s="200"/>
      <c r="Z918" s="200"/>
    </row>
    <row r="919" spans="1:26" ht="13.5" customHeight="1">
      <c r="A919" s="200"/>
      <c r="B919" s="200"/>
      <c r="C919" s="200"/>
      <c r="D919" s="200"/>
      <c r="E919" s="200"/>
      <c r="F919" s="200"/>
      <c r="G919" s="200"/>
      <c r="H919" s="200"/>
      <c r="I919" s="200"/>
      <c r="J919" s="200"/>
      <c r="K919" s="200"/>
      <c r="L919" s="200"/>
      <c r="M919" s="200"/>
      <c r="N919" s="200"/>
      <c r="O919" s="200"/>
      <c r="P919" s="200"/>
      <c r="Q919" s="200"/>
      <c r="R919" s="200"/>
      <c r="S919" s="200"/>
      <c r="T919" s="200"/>
      <c r="U919" s="200"/>
      <c r="V919" s="200"/>
      <c r="W919" s="200"/>
      <c r="X919" s="200"/>
      <c r="Y919" s="200"/>
      <c r="Z919" s="200"/>
    </row>
    <row r="920" spans="1:26" ht="13.5" customHeight="1">
      <c r="A920" s="200"/>
      <c r="B920" s="200"/>
      <c r="C920" s="200"/>
      <c r="D920" s="200"/>
      <c r="E920" s="200"/>
      <c r="F920" s="200"/>
      <c r="G920" s="200"/>
      <c r="H920" s="200"/>
      <c r="I920" s="200"/>
      <c r="J920" s="200"/>
      <c r="K920" s="200"/>
      <c r="L920" s="200"/>
      <c r="M920" s="200"/>
      <c r="N920" s="200"/>
      <c r="O920" s="200"/>
      <c r="P920" s="200"/>
      <c r="Q920" s="200"/>
      <c r="R920" s="200"/>
      <c r="S920" s="200"/>
      <c r="T920" s="200"/>
      <c r="U920" s="200"/>
      <c r="V920" s="200"/>
      <c r="W920" s="200"/>
      <c r="X920" s="200"/>
      <c r="Y920" s="200"/>
      <c r="Z920" s="200"/>
    </row>
    <row r="921" spans="1:26" ht="13.5" customHeight="1">
      <c r="A921" s="200"/>
      <c r="B921" s="200"/>
      <c r="C921" s="200"/>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row>
    <row r="922" spans="1:26" ht="13.5" customHeight="1">
      <c r="A922" s="200"/>
      <c r="B922" s="200"/>
      <c r="C922" s="200"/>
      <c r="D922" s="200"/>
      <c r="E922" s="200"/>
      <c r="F922" s="200"/>
      <c r="G922" s="200"/>
      <c r="H922" s="200"/>
      <c r="I922" s="200"/>
      <c r="J922" s="200"/>
      <c r="K922" s="200"/>
      <c r="L922" s="200"/>
      <c r="M922" s="200"/>
      <c r="N922" s="200"/>
      <c r="O922" s="200"/>
      <c r="P922" s="200"/>
      <c r="Q922" s="200"/>
      <c r="R922" s="200"/>
      <c r="S922" s="200"/>
      <c r="T922" s="200"/>
      <c r="U922" s="200"/>
      <c r="V922" s="200"/>
      <c r="W922" s="200"/>
      <c r="X922" s="200"/>
      <c r="Y922" s="200"/>
      <c r="Z922" s="200"/>
    </row>
    <row r="923" spans="1:26" ht="13.5" customHeight="1">
      <c r="A923" s="200"/>
      <c r="B923" s="200"/>
      <c r="C923" s="200"/>
      <c r="D923" s="200"/>
      <c r="E923" s="200"/>
      <c r="F923" s="200"/>
      <c r="G923" s="200"/>
      <c r="H923" s="200"/>
      <c r="I923" s="200"/>
      <c r="J923" s="200"/>
      <c r="K923" s="200"/>
      <c r="L923" s="200"/>
      <c r="M923" s="200"/>
      <c r="N923" s="200"/>
      <c r="O923" s="200"/>
      <c r="P923" s="200"/>
      <c r="Q923" s="200"/>
      <c r="R923" s="200"/>
      <c r="S923" s="200"/>
      <c r="T923" s="200"/>
      <c r="U923" s="200"/>
      <c r="V923" s="200"/>
      <c r="W923" s="200"/>
      <c r="X923" s="200"/>
      <c r="Y923" s="200"/>
      <c r="Z923" s="200"/>
    </row>
    <row r="924" spans="1:26" ht="13.5" customHeight="1">
      <c r="A924" s="200"/>
      <c r="B924" s="200"/>
      <c r="C924" s="200"/>
      <c r="D924" s="200"/>
      <c r="E924" s="200"/>
      <c r="F924" s="200"/>
      <c r="G924" s="200"/>
      <c r="H924" s="200"/>
      <c r="I924" s="200"/>
      <c r="J924" s="200"/>
      <c r="K924" s="200"/>
      <c r="L924" s="200"/>
      <c r="M924" s="200"/>
      <c r="N924" s="200"/>
      <c r="O924" s="200"/>
      <c r="P924" s="200"/>
      <c r="Q924" s="200"/>
      <c r="R924" s="200"/>
      <c r="S924" s="200"/>
      <c r="T924" s="200"/>
      <c r="U924" s="200"/>
      <c r="V924" s="200"/>
      <c r="W924" s="200"/>
      <c r="X924" s="200"/>
      <c r="Y924" s="200"/>
      <c r="Z924" s="200"/>
    </row>
    <row r="925" spans="1:26" ht="13.5" customHeight="1">
      <c r="A925" s="200"/>
      <c r="B925" s="200"/>
      <c r="C925" s="200"/>
      <c r="D925" s="200"/>
      <c r="E925" s="200"/>
      <c r="F925" s="200"/>
      <c r="G925" s="200"/>
      <c r="H925" s="200"/>
      <c r="I925" s="200"/>
      <c r="J925" s="200"/>
      <c r="K925" s="200"/>
      <c r="L925" s="200"/>
      <c r="M925" s="200"/>
      <c r="N925" s="200"/>
      <c r="O925" s="200"/>
      <c r="P925" s="200"/>
      <c r="Q925" s="200"/>
      <c r="R925" s="200"/>
      <c r="S925" s="200"/>
      <c r="T925" s="200"/>
      <c r="U925" s="200"/>
      <c r="V925" s="200"/>
      <c r="W925" s="200"/>
      <c r="X925" s="200"/>
      <c r="Y925" s="200"/>
      <c r="Z925" s="200"/>
    </row>
    <row r="926" spans="1:26" ht="13.5" customHeight="1">
      <c r="A926" s="200"/>
      <c r="B926" s="200"/>
      <c r="C926" s="200"/>
      <c r="D926" s="200"/>
      <c r="E926" s="200"/>
      <c r="F926" s="200"/>
      <c r="G926" s="200"/>
      <c r="H926" s="200"/>
      <c r="I926" s="200"/>
      <c r="J926" s="200"/>
      <c r="K926" s="200"/>
      <c r="L926" s="200"/>
      <c r="M926" s="200"/>
      <c r="N926" s="200"/>
      <c r="O926" s="200"/>
      <c r="P926" s="200"/>
      <c r="Q926" s="200"/>
      <c r="R926" s="200"/>
      <c r="S926" s="200"/>
      <c r="T926" s="200"/>
      <c r="U926" s="200"/>
      <c r="V926" s="200"/>
      <c r="W926" s="200"/>
      <c r="X926" s="200"/>
      <c r="Y926" s="200"/>
      <c r="Z926" s="200"/>
    </row>
    <row r="927" spans="1:26" ht="13.5" customHeight="1">
      <c r="A927" s="200"/>
      <c r="B927" s="200"/>
      <c r="C927" s="200"/>
      <c r="D927" s="200"/>
      <c r="E927" s="200"/>
      <c r="F927" s="200"/>
      <c r="G927" s="200"/>
      <c r="H927" s="200"/>
      <c r="I927" s="200"/>
      <c r="J927" s="200"/>
      <c r="K927" s="200"/>
      <c r="L927" s="200"/>
      <c r="M927" s="200"/>
      <c r="N927" s="200"/>
      <c r="O927" s="200"/>
      <c r="P927" s="200"/>
      <c r="Q927" s="200"/>
      <c r="R927" s="200"/>
      <c r="S927" s="200"/>
      <c r="T927" s="200"/>
      <c r="U927" s="200"/>
      <c r="V927" s="200"/>
      <c r="W927" s="200"/>
      <c r="X927" s="200"/>
      <c r="Y927" s="200"/>
      <c r="Z927" s="200"/>
    </row>
    <row r="928" spans="1:26" ht="13.5" customHeight="1">
      <c r="A928" s="200"/>
      <c r="B928" s="200"/>
      <c r="C928" s="200"/>
      <c r="D928" s="200"/>
      <c r="E928" s="200"/>
      <c r="F928" s="200"/>
      <c r="G928" s="200"/>
      <c r="H928" s="200"/>
      <c r="I928" s="200"/>
      <c r="J928" s="200"/>
      <c r="K928" s="200"/>
      <c r="L928" s="200"/>
      <c r="M928" s="200"/>
      <c r="N928" s="200"/>
      <c r="O928" s="200"/>
      <c r="P928" s="200"/>
      <c r="Q928" s="200"/>
      <c r="R928" s="200"/>
      <c r="S928" s="200"/>
      <c r="T928" s="200"/>
      <c r="U928" s="200"/>
      <c r="V928" s="200"/>
      <c r="W928" s="200"/>
      <c r="X928" s="200"/>
      <c r="Y928" s="200"/>
      <c r="Z928" s="200"/>
    </row>
    <row r="929" spans="1:26" ht="13.5" customHeight="1">
      <c r="A929" s="200"/>
      <c r="B929" s="200"/>
      <c r="C929" s="200"/>
      <c r="D929" s="200"/>
      <c r="E929" s="200"/>
      <c r="F929" s="200"/>
      <c r="G929" s="200"/>
      <c r="H929" s="200"/>
      <c r="I929" s="200"/>
      <c r="J929" s="200"/>
      <c r="K929" s="200"/>
      <c r="L929" s="200"/>
      <c r="M929" s="200"/>
      <c r="N929" s="200"/>
      <c r="O929" s="200"/>
      <c r="P929" s="200"/>
      <c r="Q929" s="200"/>
      <c r="R929" s="200"/>
      <c r="S929" s="200"/>
      <c r="T929" s="200"/>
      <c r="U929" s="200"/>
      <c r="V929" s="200"/>
      <c r="W929" s="200"/>
      <c r="X929" s="200"/>
      <c r="Y929" s="200"/>
      <c r="Z929" s="200"/>
    </row>
    <row r="930" spans="1:26" ht="13.5" customHeight="1">
      <c r="A930" s="200"/>
      <c r="B930" s="200"/>
      <c r="C930" s="200"/>
      <c r="D930" s="200"/>
      <c r="E930" s="200"/>
      <c r="F930" s="200"/>
      <c r="G930" s="200"/>
      <c r="H930" s="200"/>
      <c r="I930" s="200"/>
      <c r="J930" s="200"/>
      <c r="K930" s="200"/>
      <c r="L930" s="200"/>
      <c r="M930" s="200"/>
      <c r="N930" s="200"/>
      <c r="O930" s="200"/>
      <c r="P930" s="200"/>
      <c r="Q930" s="200"/>
      <c r="R930" s="200"/>
      <c r="S930" s="200"/>
      <c r="T930" s="200"/>
      <c r="U930" s="200"/>
      <c r="V930" s="200"/>
      <c r="W930" s="200"/>
      <c r="X930" s="200"/>
      <c r="Y930" s="200"/>
      <c r="Z930" s="200"/>
    </row>
    <row r="931" spans="1:26" ht="13.5" customHeight="1">
      <c r="A931" s="200"/>
      <c r="B931" s="200"/>
      <c r="C931" s="200"/>
      <c r="D931" s="200"/>
      <c r="E931" s="200"/>
      <c r="F931" s="200"/>
      <c r="G931" s="200"/>
      <c r="H931" s="200"/>
      <c r="I931" s="200"/>
      <c r="J931" s="200"/>
      <c r="K931" s="200"/>
      <c r="L931" s="200"/>
      <c r="M931" s="200"/>
      <c r="N931" s="200"/>
      <c r="O931" s="200"/>
      <c r="P931" s="200"/>
      <c r="Q931" s="200"/>
      <c r="R931" s="200"/>
      <c r="S931" s="200"/>
      <c r="T931" s="200"/>
      <c r="U931" s="200"/>
      <c r="V931" s="200"/>
      <c r="W931" s="200"/>
      <c r="X931" s="200"/>
      <c r="Y931" s="200"/>
      <c r="Z931" s="200"/>
    </row>
    <row r="932" spans="1:26" ht="13.5" customHeight="1">
      <c r="A932" s="200"/>
      <c r="B932" s="200"/>
      <c r="C932" s="200"/>
      <c r="D932" s="200"/>
      <c r="E932" s="200"/>
      <c r="F932" s="200"/>
      <c r="G932" s="200"/>
      <c r="H932" s="200"/>
      <c r="I932" s="200"/>
      <c r="J932" s="200"/>
      <c r="K932" s="200"/>
      <c r="L932" s="200"/>
      <c r="M932" s="200"/>
      <c r="N932" s="200"/>
      <c r="O932" s="200"/>
      <c r="P932" s="200"/>
      <c r="Q932" s="200"/>
      <c r="R932" s="200"/>
      <c r="S932" s="200"/>
      <c r="T932" s="200"/>
      <c r="U932" s="200"/>
      <c r="V932" s="200"/>
      <c r="W932" s="200"/>
      <c r="X932" s="200"/>
      <c r="Y932" s="200"/>
      <c r="Z932" s="200"/>
    </row>
    <row r="933" spans="1:26" ht="13.5" customHeight="1">
      <c r="A933" s="200"/>
      <c r="B933" s="200"/>
      <c r="C933" s="200"/>
      <c r="D933" s="200"/>
      <c r="E933" s="200"/>
      <c r="F933" s="200"/>
      <c r="G933" s="200"/>
      <c r="H933" s="200"/>
      <c r="I933" s="200"/>
      <c r="J933" s="200"/>
      <c r="K933" s="200"/>
      <c r="L933" s="200"/>
      <c r="M933" s="200"/>
      <c r="N933" s="200"/>
      <c r="O933" s="200"/>
      <c r="P933" s="200"/>
      <c r="Q933" s="200"/>
      <c r="R933" s="200"/>
      <c r="S933" s="200"/>
      <c r="T933" s="200"/>
      <c r="U933" s="200"/>
      <c r="V933" s="200"/>
      <c r="W933" s="200"/>
      <c r="X933" s="200"/>
      <c r="Y933" s="200"/>
      <c r="Z933" s="200"/>
    </row>
    <row r="934" spans="1:26" ht="13.5" customHeight="1">
      <c r="A934" s="200"/>
      <c r="B934" s="200"/>
      <c r="C934" s="200"/>
      <c r="D934" s="200"/>
      <c r="E934" s="200"/>
      <c r="F934" s="200"/>
      <c r="G934" s="200"/>
      <c r="H934" s="200"/>
      <c r="I934" s="200"/>
      <c r="J934" s="200"/>
      <c r="K934" s="200"/>
      <c r="L934" s="200"/>
      <c r="M934" s="200"/>
      <c r="N934" s="200"/>
      <c r="O934" s="200"/>
      <c r="P934" s="200"/>
      <c r="Q934" s="200"/>
      <c r="R934" s="200"/>
      <c r="S934" s="200"/>
      <c r="T934" s="200"/>
      <c r="U934" s="200"/>
      <c r="V934" s="200"/>
      <c r="W934" s="200"/>
      <c r="X934" s="200"/>
      <c r="Y934" s="200"/>
      <c r="Z934" s="200"/>
    </row>
    <row r="935" spans="1:26" ht="13.5" customHeight="1">
      <c r="A935" s="200"/>
      <c r="B935" s="200"/>
      <c r="C935" s="200"/>
      <c r="D935" s="200"/>
      <c r="E935" s="200"/>
      <c r="F935" s="200"/>
      <c r="G935" s="200"/>
      <c r="H935" s="200"/>
      <c r="I935" s="200"/>
      <c r="J935" s="200"/>
      <c r="K935" s="200"/>
      <c r="L935" s="200"/>
      <c r="M935" s="200"/>
      <c r="N935" s="200"/>
      <c r="O935" s="200"/>
      <c r="P935" s="200"/>
      <c r="Q935" s="200"/>
      <c r="R935" s="200"/>
      <c r="S935" s="200"/>
      <c r="T935" s="200"/>
      <c r="U935" s="200"/>
      <c r="V935" s="200"/>
      <c r="W935" s="200"/>
      <c r="X935" s="200"/>
      <c r="Y935" s="200"/>
      <c r="Z935" s="200"/>
    </row>
    <row r="936" spans="1:26" ht="13.5" customHeight="1">
      <c r="A936" s="200"/>
      <c r="B936" s="200"/>
      <c r="C936" s="200"/>
      <c r="D936" s="200"/>
      <c r="E936" s="200"/>
      <c r="F936" s="200"/>
      <c r="G936" s="200"/>
      <c r="H936" s="200"/>
      <c r="I936" s="200"/>
      <c r="J936" s="200"/>
      <c r="K936" s="200"/>
      <c r="L936" s="200"/>
      <c r="M936" s="200"/>
      <c r="N936" s="200"/>
      <c r="O936" s="200"/>
      <c r="P936" s="200"/>
      <c r="Q936" s="200"/>
      <c r="R936" s="200"/>
      <c r="S936" s="200"/>
      <c r="T936" s="200"/>
      <c r="U936" s="200"/>
      <c r="V936" s="200"/>
      <c r="W936" s="200"/>
      <c r="X936" s="200"/>
      <c r="Y936" s="200"/>
      <c r="Z936" s="200"/>
    </row>
    <row r="937" spans="1:26" ht="13.5" customHeight="1">
      <c r="A937" s="200"/>
      <c r="B937" s="200"/>
      <c r="C937" s="200"/>
      <c r="D937" s="200"/>
      <c r="E937" s="200"/>
      <c r="F937" s="200"/>
      <c r="G937" s="200"/>
      <c r="H937" s="200"/>
      <c r="I937" s="200"/>
      <c r="J937" s="200"/>
      <c r="K937" s="200"/>
      <c r="L937" s="200"/>
      <c r="M937" s="200"/>
      <c r="N937" s="200"/>
      <c r="O937" s="200"/>
      <c r="P937" s="200"/>
      <c r="Q937" s="200"/>
      <c r="R937" s="200"/>
      <c r="S937" s="200"/>
      <c r="T937" s="200"/>
      <c r="U937" s="200"/>
      <c r="V937" s="200"/>
      <c r="W937" s="200"/>
      <c r="X937" s="200"/>
      <c r="Y937" s="200"/>
      <c r="Z937" s="200"/>
    </row>
    <row r="938" spans="1:26" ht="13.5" customHeight="1">
      <c r="A938" s="200"/>
      <c r="B938" s="200"/>
      <c r="C938" s="200"/>
      <c r="D938" s="200"/>
      <c r="E938" s="200"/>
      <c r="F938" s="200"/>
      <c r="G938" s="200"/>
      <c r="H938" s="200"/>
      <c r="I938" s="200"/>
      <c r="J938" s="200"/>
      <c r="K938" s="200"/>
      <c r="L938" s="200"/>
      <c r="M938" s="200"/>
      <c r="N938" s="200"/>
      <c r="O938" s="200"/>
      <c r="P938" s="200"/>
      <c r="Q938" s="200"/>
      <c r="R938" s="200"/>
      <c r="S938" s="200"/>
      <c r="T938" s="200"/>
      <c r="U938" s="200"/>
      <c r="V938" s="200"/>
      <c r="W938" s="200"/>
      <c r="X938" s="200"/>
      <c r="Y938" s="200"/>
      <c r="Z938" s="200"/>
    </row>
    <row r="939" spans="1:26" ht="13.5" customHeight="1">
      <c r="A939" s="200"/>
      <c r="B939" s="200"/>
      <c r="C939" s="200"/>
      <c r="D939" s="200"/>
      <c r="E939" s="200"/>
      <c r="F939" s="200"/>
      <c r="G939" s="200"/>
      <c r="H939" s="200"/>
      <c r="I939" s="200"/>
      <c r="J939" s="200"/>
      <c r="K939" s="200"/>
      <c r="L939" s="200"/>
      <c r="M939" s="200"/>
      <c r="N939" s="200"/>
      <c r="O939" s="200"/>
      <c r="P939" s="200"/>
      <c r="Q939" s="200"/>
      <c r="R939" s="200"/>
      <c r="S939" s="200"/>
      <c r="T939" s="200"/>
      <c r="U939" s="200"/>
      <c r="V939" s="200"/>
      <c r="W939" s="200"/>
      <c r="X939" s="200"/>
      <c r="Y939" s="200"/>
      <c r="Z939" s="200"/>
    </row>
    <row r="940" spans="1:26" ht="13.5" customHeight="1">
      <c r="A940" s="200"/>
      <c r="B940" s="200"/>
      <c r="C940" s="200"/>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row>
    <row r="941" spans="1:26" ht="13.5" customHeight="1">
      <c r="A941" s="200"/>
      <c r="B941" s="200"/>
      <c r="C941" s="200"/>
      <c r="D941" s="200"/>
      <c r="E941" s="200"/>
      <c r="F941" s="200"/>
      <c r="G941" s="200"/>
      <c r="H941" s="200"/>
      <c r="I941" s="200"/>
      <c r="J941" s="200"/>
      <c r="K941" s="200"/>
      <c r="L941" s="200"/>
      <c r="M941" s="200"/>
      <c r="N941" s="200"/>
      <c r="O941" s="200"/>
      <c r="P941" s="200"/>
      <c r="Q941" s="200"/>
      <c r="R941" s="200"/>
      <c r="S941" s="200"/>
      <c r="T941" s="200"/>
      <c r="U941" s="200"/>
      <c r="V941" s="200"/>
      <c r="W941" s="200"/>
      <c r="X941" s="200"/>
      <c r="Y941" s="200"/>
      <c r="Z941" s="200"/>
    </row>
    <row r="942" spans="1:26" ht="13.5" customHeight="1">
      <c r="A942" s="200"/>
      <c r="B942" s="200"/>
      <c r="C942" s="200"/>
      <c r="D942" s="200"/>
      <c r="E942" s="200"/>
      <c r="F942" s="200"/>
      <c r="G942" s="200"/>
      <c r="H942" s="200"/>
      <c r="I942" s="200"/>
      <c r="J942" s="200"/>
      <c r="K942" s="200"/>
      <c r="L942" s="200"/>
      <c r="M942" s="200"/>
      <c r="N942" s="200"/>
      <c r="O942" s="200"/>
      <c r="P942" s="200"/>
      <c r="Q942" s="200"/>
      <c r="R942" s="200"/>
      <c r="S942" s="200"/>
      <c r="T942" s="200"/>
      <c r="U942" s="200"/>
      <c r="V942" s="200"/>
      <c r="W942" s="200"/>
      <c r="X942" s="200"/>
      <c r="Y942" s="200"/>
      <c r="Z942" s="200"/>
    </row>
    <row r="943" spans="1:26" ht="13.5" customHeight="1">
      <c r="A943" s="200"/>
      <c r="B943" s="200"/>
      <c r="C943" s="200"/>
      <c r="D943" s="200"/>
      <c r="E943" s="200"/>
      <c r="F943" s="200"/>
      <c r="G943" s="200"/>
      <c r="H943" s="200"/>
      <c r="I943" s="200"/>
      <c r="J943" s="200"/>
      <c r="K943" s="200"/>
      <c r="L943" s="200"/>
      <c r="M943" s="200"/>
      <c r="N943" s="200"/>
      <c r="O943" s="200"/>
      <c r="P943" s="200"/>
      <c r="Q943" s="200"/>
      <c r="R943" s="200"/>
      <c r="S943" s="200"/>
      <c r="T943" s="200"/>
      <c r="U943" s="200"/>
      <c r="V943" s="200"/>
      <c r="W943" s="200"/>
      <c r="X943" s="200"/>
      <c r="Y943" s="200"/>
      <c r="Z943" s="200"/>
    </row>
    <row r="944" spans="1:26" ht="13.5" customHeight="1">
      <c r="A944" s="200"/>
      <c r="B944" s="200"/>
      <c r="C944" s="200"/>
      <c r="D944" s="200"/>
      <c r="E944" s="200"/>
      <c r="F944" s="200"/>
      <c r="G944" s="200"/>
      <c r="H944" s="200"/>
      <c r="I944" s="200"/>
      <c r="J944" s="200"/>
      <c r="K944" s="200"/>
      <c r="L944" s="200"/>
      <c r="M944" s="200"/>
      <c r="N944" s="200"/>
      <c r="O944" s="200"/>
      <c r="P944" s="200"/>
      <c r="Q944" s="200"/>
      <c r="R944" s="200"/>
      <c r="S944" s="200"/>
      <c r="T944" s="200"/>
      <c r="U944" s="200"/>
      <c r="V944" s="200"/>
      <c r="W944" s="200"/>
      <c r="X944" s="200"/>
      <c r="Y944" s="200"/>
      <c r="Z944" s="200"/>
    </row>
    <row r="945" spans="1:26" ht="13.5" customHeight="1">
      <c r="A945" s="200"/>
      <c r="B945" s="200"/>
      <c r="C945" s="200"/>
      <c r="D945" s="200"/>
      <c r="E945" s="200"/>
      <c r="F945" s="200"/>
      <c r="G945" s="200"/>
      <c r="H945" s="200"/>
      <c r="I945" s="200"/>
      <c r="J945" s="200"/>
      <c r="K945" s="200"/>
      <c r="L945" s="200"/>
      <c r="M945" s="200"/>
      <c r="N945" s="200"/>
      <c r="O945" s="200"/>
      <c r="P945" s="200"/>
      <c r="Q945" s="200"/>
      <c r="R945" s="200"/>
      <c r="S945" s="200"/>
      <c r="T945" s="200"/>
      <c r="U945" s="200"/>
      <c r="V945" s="200"/>
      <c r="W945" s="200"/>
      <c r="X945" s="200"/>
      <c r="Y945" s="200"/>
      <c r="Z945" s="200"/>
    </row>
    <row r="946" spans="1:26" ht="13.5" customHeight="1">
      <c r="A946" s="200"/>
      <c r="B946" s="200"/>
      <c r="C946" s="200"/>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row>
    <row r="947" spans="1:26" ht="13.5" customHeight="1">
      <c r="A947" s="200"/>
      <c r="B947" s="200"/>
      <c r="C947" s="200"/>
      <c r="D947" s="200"/>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row>
    <row r="948" spans="1:26" ht="13.5" customHeight="1">
      <c r="A948" s="200"/>
      <c r="B948" s="200"/>
      <c r="C948" s="200"/>
      <c r="D948" s="200"/>
      <c r="E948" s="200"/>
      <c r="F948" s="200"/>
      <c r="G948" s="200"/>
      <c r="H948" s="200"/>
      <c r="I948" s="200"/>
      <c r="J948" s="200"/>
      <c r="K948" s="200"/>
      <c r="L948" s="200"/>
      <c r="M948" s="200"/>
      <c r="N948" s="200"/>
      <c r="O948" s="200"/>
      <c r="P948" s="200"/>
      <c r="Q948" s="200"/>
      <c r="R948" s="200"/>
      <c r="S948" s="200"/>
      <c r="T948" s="200"/>
      <c r="U948" s="200"/>
      <c r="V948" s="200"/>
      <c r="W948" s="200"/>
      <c r="X948" s="200"/>
      <c r="Y948" s="200"/>
      <c r="Z948" s="200"/>
    </row>
    <row r="949" spans="1:26" ht="13.5" customHeight="1">
      <c r="A949" s="200"/>
      <c r="B949" s="200"/>
      <c r="C949" s="200"/>
      <c r="D949" s="200"/>
      <c r="E949" s="200"/>
      <c r="F949" s="200"/>
      <c r="G949" s="200"/>
      <c r="H949" s="200"/>
      <c r="I949" s="200"/>
      <c r="J949" s="200"/>
      <c r="K949" s="200"/>
      <c r="L949" s="200"/>
      <c r="M949" s="200"/>
      <c r="N949" s="200"/>
      <c r="O949" s="200"/>
      <c r="P949" s="200"/>
      <c r="Q949" s="200"/>
      <c r="R949" s="200"/>
      <c r="S949" s="200"/>
      <c r="T949" s="200"/>
      <c r="U949" s="200"/>
      <c r="V949" s="200"/>
      <c r="W949" s="200"/>
      <c r="X949" s="200"/>
      <c r="Y949" s="200"/>
      <c r="Z949" s="200"/>
    </row>
    <row r="950" spans="1:26" ht="13.5" customHeight="1">
      <c r="A950" s="200"/>
      <c r="B950" s="200"/>
      <c r="C950" s="200"/>
      <c r="D950" s="200"/>
      <c r="E950" s="200"/>
      <c r="F950" s="200"/>
      <c r="G950" s="200"/>
      <c r="H950" s="200"/>
      <c r="I950" s="200"/>
      <c r="J950" s="200"/>
      <c r="K950" s="200"/>
      <c r="L950" s="200"/>
      <c r="M950" s="200"/>
      <c r="N950" s="200"/>
      <c r="O950" s="200"/>
      <c r="P950" s="200"/>
      <c r="Q950" s="200"/>
      <c r="R950" s="200"/>
      <c r="S950" s="200"/>
      <c r="T950" s="200"/>
      <c r="U950" s="200"/>
      <c r="V950" s="200"/>
      <c r="W950" s="200"/>
      <c r="X950" s="200"/>
      <c r="Y950" s="200"/>
      <c r="Z950" s="200"/>
    </row>
    <row r="951" spans="1:26" ht="13.5" customHeight="1">
      <c r="A951" s="200"/>
      <c r="B951" s="200"/>
      <c r="C951" s="200"/>
      <c r="D951" s="200"/>
      <c r="E951" s="200"/>
      <c r="F951" s="200"/>
      <c r="G951" s="200"/>
      <c r="H951" s="200"/>
      <c r="I951" s="200"/>
      <c r="J951" s="200"/>
      <c r="K951" s="200"/>
      <c r="L951" s="200"/>
      <c r="M951" s="200"/>
      <c r="N951" s="200"/>
      <c r="O951" s="200"/>
      <c r="P951" s="200"/>
      <c r="Q951" s="200"/>
      <c r="R951" s="200"/>
      <c r="S951" s="200"/>
      <c r="T951" s="200"/>
      <c r="U951" s="200"/>
      <c r="V951" s="200"/>
      <c r="W951" s="200"/>
      <c r="X951" s="200"/>
      <c r="Y951" s="200"/>
      <c r="Z951" s="200"/>
    </row>
    <row r="952" spans="1:26" ht="13.5" customHeight="1">
      <c r="A952" s="200"/>
      <c r="B952" s="200"/>
      <c r="C952" s="200"/>
      <c r="D952" s="200"/>
      <c r="E952" s="200"/>
      <c r="F952" s="200"/>
      <c r="G952" s="200"/>
      <c r="H952" s="200"/>
      <c r="I952" s="200"/>
      <c r="J952" s="200"/>
      <c r="K952" s="200"/>
      <c r="L952" s="200"/>
      <c r="M952" s="200"/>
      <c r="N952" s="200"/>
      <c r="O952" s="200"/>
      <c r="P952" s="200"/>
      <c r="Q952" s="200"/>
      <c r="R952" s="200"/>
      <c r="S952" s="200"/>
      <c r="T952" s="200"/>
      <c r="U952" s="200"/>
      <c r="V952" s="200"/>
      <c r="W952" s="200"/>
      <c r="X952" s="200"/>
      <c r="Y952" s="200"/>
      <c r="Z952" s="200"/>
    </row>
    <row r="953" spans="1:26" ht="13.5" customHeight="1">
      <c r="A953" s="200"/>
      <c r="B953" s="200"/>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row>
    <row r="954" spans="1:26" ht="13.5" customHeight="1">
      <c r="A954" s="200"/>
      <c r="B954" s="200"/>
      <c r="C954" s="200"/>
      <c r="D954" s="200"/>
      <c r="E954" s="200"/>
      <c r="F954" s="200"/>
      <c r="G954" s="200"/>
      <c r="H954" s="200"/>
      <c r="I954" s="200"/>
      <c r="J954" s="200"/>
      <c r="K954" s="200"/>
      <c r="L954" s="200"/>
      <c r="M954" s="200"/>
      <c r="N954" s="200"/>
      <c r="O954" s="200"/>
      <c r="P954" s="200"/>
      <c r="Q954" s="200"/>
      <c r="R954" s="200"/>
      <c r="S954" s="200"/>
      <c r="T954" s="200"/>
      <c r="U954" s="200"/>
      <c r="V954" s="200"/>
      <c r="W954" s="200"/>
      <c r="X954" s="200"/>
      <c r="Y954" s="200"/>
      <c r="Z954" s="200"/>
    </row>
    <row r="955" spans="1:26" ht="13.5" customHeight="1">
      <c r="A955" s="200"/>
      <c r="B955" s="200"/>
      <c r="C955" s="200"/>
      <c r="D955" s="200"/>
      <c r="E955" s="200"/>
      <c r="F955" s="200"/>
      <c r="G955" s="200"/>
      <c r="H955" s="200"/>
      <c r="I955" s="200"/>
      <c r="J955" s="200"/>
      <c r="K955" s="200"/>
      <c r="L955" s="200"/>
      <c r="M955" s="200"/>
      <c r="N955" s="200"/>
      <c r="O955" s="200"/>
      <c r="P955" s="200"/>
      <c r="Q955" s="200"/>
      <c r="R955" s="200"/>
      <c r="S955" s="200"/>
      <c r="T955" s="200"/>
      <c r="U955" s="200"/>
      <c r="V955" s="200"/>
      <c r="W955" s="200"/>
      <c r="X955" s="200"/>
      <c r="Y955" s="200"/>
      <c r="Z955" s="200"/>
    </row>
    <row r="956" spans="1:26" ht="13.5" customHeight="1">
      <c r="A956" s="200"/>
      <c r="B956" s="200"/>
      <c r="C956" s="200"/>
      <c r="D956" s="200"/>
      <c r="E956" s="200"/>
      <c r="F956" s="200"/>
      <c r="G956" s="200"/>
      <c r="H956" s="200"/>
      <c r="I956" s="200"/>
      <c r="J956" s="200"/>
      <c r="K956" s="200"/>
      <c r="L956" s="200"/>
      <c r="M956" s="200"/>
      <c r="N956" s="200"/>
      <c r="O956" s="200"/>
      <c r="P956" s="200"/>
      <c r="Q956" s="200"/>
      <c r="R956" s="200"/>
      <c r="S956" s="200"/>
      <c r="T956" s="200"/>
      <c r="U956" s="200"/>
      <c r="V956" s="200"/>
      <c r="W956" s="200"/>
      <c r="X956" s="200"/>
      <c r="Y956" s="200"/>
      <c r="Z956" s="200"/>
    </row>
    <row r="957" spans="1:26" ht="13.5" customHeight="1">
      <c r="A957" s="200"/>
      <c r="B957" s="200"/>
      <c r="C957" s="200"/>
      <c r="D957" s="200"/>
      <c r="E957" s="200"/>
      <c r="F957" s="200"/>
      <c r="G957" s="200"/>
      <c r="H957" s="200"/>
      <c r="I957" s="200"/>
      <c r="J957" s="200"/>
      <c r="K957" s="200"/>
      <c r="L957" s="200"/>
      <c r="M957" s="200"/>
      <c r="N957" s="200"/>
      <c r="O957" s="200"/>
      <c r="P957" s="200"/>
      <c r="Q957" s="200"/>
      <c r="R957" s="200"/>
      <c r="S957" s="200"/>
      <c r="T957" s="200"/>
      <c r="U957" s="200"/>
      <c r="V957" s="200"/>
      <c r="W957" s="200"/>
      <c r="X957" s="200"/>
      <c r="Y957" s="200"/>
      <c r="Z957" s="200"/>
    </row>
    <row r="958" spans="1:26" ht="13.5" customHeight="1">
      <c r="A958" s="200"/>
      <c r="B958" s="200"/>
      <c r="C958" s="200"/>
      <c r="D958" s="200"/>
      <c r="E958" s="200"/>
      <c r="F958" s="200"/>
      <c r="G958" s="200"/>
      <c r="H958" s="200"/>
      <c r="I958" s="200"/>
      <c r="J958" s="200"/>
      <c r="K958" s="200"/>
      <c r="L958" s="200"/>
      <c r="M958" s="200"/>
      <c r="N958" s="200"/>
      <c r="O958" s="200"/>
      <c r="P958" s="200"/>
      <c r="Q958" s="200"/>
      <c r="R958" s="200"/>
      <c r="S958" s="200"/>
      <c r="T958" s="200"/>
      <c r="U958" s="200"/>
      <c r="V958" s="200"/>
      <c r="W958" s="200"/>
      <c r="X958" s="200"/>
      <c r="Y958" s="200"/>
      <c r="Z958" s="200"/>
    </row>
    <row r="959" spans="1:26" ht="13.5" customHeight="1">
      <c r="A959" s="200"/>
      <c r="B959" s="200"/>
      <c r="C959" s="200"/>
      <c r="D959" s="200"/>
      <c r="E959" s="200"/>
      <c r="F959" s="200"/>
      <c r="G959" s="200"/>
      <c r="H959" s="200"/>
      <c r="I959" s="200"/>
      <c r="J959" s="200"/>
      <c r="K959" s="200"/>
      <c r="L959" s="200"/>
      <c r="M959" s="200"/>
      <c r="N959" s="200"/>
      <c r="O959" s="200"/>
      <c r="P959" s="200"/>
      <c r="Q959" s="200"/>
      <c r="R959" s="200"/>
      <c r="S959" s="200"/>
      <c r="T959" s="200"/>
      <c r="U959" s="200"/>
      <c r="V959" s="200"/>
      <c r="W959" s="200"/>
      <c r="X959" s="200"/>
      <c r="Y959" s="200"/>
      <c r="Z959" s="200"/>
    </row>
    <row r="960" spans="1:26" ht="13.5" customHeight="1">
      <c r="A960" s="200"/>
      <c r="B960" s="200"/>
      <c r="C960" s="200"/>
      <c r="D960" s="200"/>
      <c r="E960" s="200"/>
      <c r="F960" s="200"/>
      <c r="G960" s="200"/>
      <c r="H960" s="200"/>
      <c r="I960" s="200"/>
      <c r="J960" s="200"/>
      <c r="K960" s="200"/>
      <c r="L960" s="200"/>
      <c r="M960" s="200"/>
      <c r="N960" s="200"/>
      <c r="O960" s="200"/>
      <c r="P960" s="200"/>
      <c r="Q960" s="200"/>
      <c r="R960" s="200"/>
      <c r="S960" s="200"/>
      <c r="T960" s="200"/>
      <c r="U960" s="200"/>
      <c r="V960" s="200"/>
      <c r="W960" s="200"/>
      <c r="X960" s="200"/>
      <c r="Y960" s="200"/>
      <c r="Z960" s="200"/>
    </row>
    <row r="961" spans="1:26" ht="13.5" customHeight="1">
      <c r="A961" s="200"/>
      <c r="B961" s="200"/>
      <c r="C961" s="200"/>
      <c r="D961" s="200"/>
      <c r="E961" s="200"/>
      <c r="F961" s="200"/>
      <c r="G961" s="200"/>
      <c r="H961" s="200"/>
      <c r="I961" s="200"/>
      <c r="J961" s="200"/>
      <c r="K961" s="200"/>
      <c r="L961" s="200"/>
      <c r="M961" s="200"/>
      <c r="N961" s="200"/>
      <c r="O961" s="200"/>
      <c r="P961" s="200"/>
      <c r="Q961" s="200"/>
      <c r="R961" s="200"/>
      <c r="S961" s="200"/>
      <c r="T961" s="200"/>
      <c r="U961" s="200"/>
      <c r="V961" s="200"/>
      <c r="W961" s="200"/>
      <c r="X961" s="200"/>
      <c r="Y961" s="200"/>
      <c r="Z961" s="200"/>
    </row>
    <row r="962" spans="1:26" ht="13.5" customHeight="1">
      <c r="A962" s="200"/>
      <c r="B962" s="200"/>
      <c r="C962" s="200"/>
      <c r="D962" s="200"/>
      <c r="E962" s="200"/>
      <c r="F962" s="200"/>
      <c r="G962" s="200"/>
      <c r="H962" s="200"/>
      <c r="I962" s="200"/>
      <c r="J962" s="200"/>
      <c r="K962" s="200"/>
      <c r="L962" s="200"/>
      <c r="M962" s="200"/>
      <c r="N962" s="200"/>
      <c r="O962" s="200"/>
      <c r="P962" s="200"/>
      <c r="Q962" s="200"/>
      <c r="R962" s="200"/>
      <c r="S962" s="200"/>
      <c r="T962" s="200"/>
      <c r="U962" s="200"/>
      <c r="V962" s="200"/>
      <c r="W962" s="200"/>
      <c r="X962" s="200"/>
      <c r="Y962" s="200"/>
      <c r="Z962" s="200"/>
    </row>
    <row r="963" spans="1:26" ht="13.5" customHeight="1">
      <c r="A963" s="200"/>
      <c r="B963" s="200"/>
      <c r="C963" s="200"/>
      <c r="D963" s="200"/>
      <c r="E963" s="200"/>
      <c r="F963" s="200"/>
      <c r="G963" s="200"/>
      <c r="H963" s="200"/>
      <c r="I963" s="200"/>
      <c r="J963" s="200"/>
      <c r="K963" s="200"/>
      <c r="L963" s="200"/>
      <c r="M963" s="200"/>
      <c r="N963" s="200"/>
      <c r="O963" s="200"/>
      <c r="P963" s="200"/>
      <c r="Q963" s="200"/>
      <c r="R963" s="200"/>
      <c r="S963" s="200"/>
      <c r="T963" s="200"/>
      <c r="U963" s="200"/>
      <c r="V963" s="200"/>
      <c r="W963" s="200"/>
      <c r="X963" s="200"/>
      <c r="Y963" s="200"/>
      <c r="Z963" s="200"/>
    </row>
    <row r="964" spans="1:26" ht="13.5" customHeight="1">
      <c r="A964" s="200"/>
      <c r="B964" s="200"/>
      <c r="C964" s="200"/>
      <c r="D964" s="200"/>
      <c r="E964" s="200"/>
      <c r="F964" s="200"/>
      <c r="G964" s="200"/>
      <c r="H964" s="200"/>
      <c r="I964" s="200"/>
      <c r="J964" s="200"/>
      <c r="K964" s="200"/>
      <c r="L964" s="200"/>
      <c r="M964" s="200"/>
      <c r="N964" s="200"/>
      <c r="O964" s="200"/>
      <c r="P964" s="200"/>
      <c r="Q964" s="200"/>
      <c r="R964" s="200"/>
      <c r="S964" s="200"/>
      <c r="T964" s="200"/>
      <c r="U964" s="200"/>
      <c r="V964" s="200"/>
      <c r="W964" s="200"/>
      <c r="X964" s="200"/>
      <c r="Y964" s="200"/>
      <c r="Z964" s="200"/>
    </row>
    <row r="965" spans="1:26" ht="13.5" customHeight="1">
      <c r="A965" s="200"/>
      <c r="B965" s="200"/>
      <c r="C965" s="200"/>
      <c r="D965" s="200"/>
      <c r="E965" s="200"/>
      <c r="F965" s="200"/>
      <c r="G965" s="200"/>
      <c r="H965" s="200"/>
      <c r="I965" s="200"/>
      <c r="J965" s="200"/>
      <c r="K965" s="200"/>
      <c r="L965" s="200"/>
      <c r="M965" s="200"/>
      <c r="N965" s="200"/>
      <c r="O965" s="200"/>
      <c r="P965" s="200"/>
      <c r="Q965" s="200"/>
      <c r="R965" s="200"/>
      <c r="S965" s="200"/>
      <c r="T965" s="200"/>
      <c r="U965" s="200"/>
      <c r="V965" s="200"/>
      <c r="W965" s="200"/>
      <c r="X965" s="200"/>
      <c r="Y965" s="200"/>
      <c r="Z965" s="200"/>
    </row>
    <row r="966" spans="1:26" ht="13.5" customHeight="1">
      <c r="A966" s="200"/>
      <c r="B966" s="200"/>
      <c r="C966" s="200"/>
      <c r="D966" s="200"/>
      <c r="E966" s="200"/>
      <c r="F966" s="200"/>
      <c r="G966" s="200"/>
      <c r="H966" s="200"/>
      <c r="I966" s="200"/>
      <c r="J966" s="200"/>
      <c r="K966" s="200"/>
      <c r="L966" s="200"/>
      <c r="M966" s="200"/>
      <c r="N966" s="200"/>
      <c r="O966" s="200"/>
      <c r="P966" s="200"/>
      <c r="Q966" s="200"/>
      <c r="R966" s="200"/>
      <c r="S966" s="200"/>
      <c r="T966" s="200"/>
      <c r="U966" s="200"/>
      <c r="V966" s="200"/>
      <c r="W966" s="200"/>
      <c r="X966" s="200"/>
      <c r="Y966" s="200"/>
      <c r="Z966" s="200"/>
    </row>
    <row r="967" spans="1:26" ht="13.5" customHeight="1">
      <c r="A967" s="200"/>
      <c r="B967" s="200"/>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row>
    <row r="968" spans="1:26" ht="13.5" customHeight="1">
      <c r="A968" s="200"/>
      <c r="B968" s="200"/>
      <c r="C968" s="200"/>
      <c r="D968" s="200"/>
      <c r="E968" s="200"/>
      <c r="F968" s="200"/>
      <c r="G968" s="200"/>
      <c r="H968" s="200"/>
      <c r="I968" s="200"/>
      <c r="J968" s="200"/>
      <c r="K968" s="200"/>
      <c r="L968" s="200"/>
      <c r="M968" s="200"/>
      <c r="N968" s="200"/>
      <c r="O968" s="200"/>
      <c r="P968" s="200"/>
      <c r="Q968" s="200"/>
      <c r="R968" s="200"/>
      <c r="S968" s="200"/>
      <c r="T968" s="200"/>
      <c r="U968" s="200"/>
      <c r="V968" s="200"/>
      <c r="W968" s="200"/>
      <c r="X968" s="200"/>
      <c r="Y968" s="200"/>
      <c r="Z968" s="200"/>
    </row>
    <row r="969" spans="1:26" ht="13.5" customHeight="1">
      <c r="A969" s="200"/>
      <c r="B969" s="200"/>
      <c r="C969" s="200"/>
      <c r="D969" s="200"/>
      <c r="E969" s="200"/>
      <c r="F969" s="200"/>
      <c r="G969" s="200"/>
      <c r="H969" s="200"/>
      <c r="I969" s="200"/>
      <c r="J969" s="200"/>
      <c r="K969" s="200"/>
      <c r="L969" s="200"/>
      <c r="M969" s="200"/>
      <c r="N969" s="200"/>
      <c r="O969" s="200"/>
      <c r="P969" s="200"/>
      <c r="Q969" s="200"/>
      <c r="R969" s="200"/>
      <c r="S969" s="200"/>
      <c r="T969" s="200"/>
      <c r="U969" s="200"/>
      <c r="V969" s="200"/>
      <c r="W969" s="200"/>
      <c r="X969" s="200"/>
      <c r="Y969" s="200"/>
      <c r="Z969" s="200"/>
    </row>
    <row r="970" spans="1:26" ht="13.5" customHeight="1">
      <c r="A970" s="200"/>
      <c r="B970" s="200"/>
      <c r="C970" s="200"/>
      <c r="D970" s="200"/>
      <c r="E970" s="200"/>
      <c r="F970" s="200"/>
      <c r="G970" s="200"/>
      <c r="H970" s="200"/>
      <c r="I970" s="200"/>
      <c r="J970" s="200"/>
      <c r="K970" s="200"/>
      <c r="L970" s="200"/>
      <c r="M970" s="200"/>
      <c r="N970" s="200"/>
      <c r="O970" s="200"/>
      <c r="P970" s="200"/>
      <c r="Q970" s="200"/>
      <c r="R970" s="200"/>
      <c r="S970" s="200"/>
      <c r="T970" s="200"/>
      <c r="U970" s="200"/>
      <c r="V970" s="200"/>
      <c r="W970" s="200"/>
      <c r="X970" s="200"/>
      <c r="Y970" s="200"/>
      <c r="Z970" s="200"/>
    </row>
    <row r="971" spans="1:26" ht="13.5" customHeight="1">
      <c r="A971" s="200"/>
      <c r="B971" s="200"/>
      <c r="C971" s="200"/>
      <c r="D971" s="200"/>
      <c r="E971" s="200"/>
      <c r="F971" s="200"/>
      <c r="G971" s="200"/>
      <c r="H971" s="200"/>
      <c r="I971" s="200"/>
      <c r="J971" s="200"/>
      <c r="K971" s="200"/>
      <c r="L971" s="200"/>
      <c r="M971" s="200"/>
      <c r="N971" s="200"/>
      <c r="O971" s="200"/>
      <c r="P971" s="200"/>
      <c r="Q971" s="200"/>
      <c r="R971" s="200"/>
      <c r="S971" s="200"/>
      <c r="T971" s="200"/>
      <c r="U971" s="200"/>
      <c r="V971" s="200"/>
      <c r="W971" s="200"/>
      <c r="X971" s="200"/>
      <c r="Y971" s="200"/>
      <c r="Z971" s="200"/>
    </row>
    <row r="972" spans="1:26" ht="13.5" customHeight="1">
      <c r="A972" s="200"/>
      <c r="B972" s="200"/>
      <c r="C972" s="200"/>
      <c r="D972" s="200"/>
      <c r="E972" s="200"/>
      <c r="F972" s="200"/>
      <c r="G972" s="200"/>
      <c r="H972" s="200"/>
      <c r="I972" s="200"/>
      <c r="J972" s="200"/>
      <c r="K972" s="200"/>
      <c r="L972" s="200"/>
      <c r="M972" s="200"/>
      <c r="N972" s="200"/>
      <c r="O972" s="200"/>
      <c r="P972" s="200"/>
      <c r="Q972" s="200"/>
      <c r="R972" s="200"/>
      <c r="S972" s="200"/>
      <c r="T972" s="200"/>
      <c r="U972" s="200"/>
      <c r="V972" s="200"/>
      <c r="W972" s="200"/>
      <c r="X972" s="200"/>
      <c r="Y972" s="200"/>
      <c r="Z972" s="200"/>
    </row>
    <row r="973" spans="1:26" ht="13.5" customHeight="1">
      <c r="A973" s="200"/>
      <c r="B973" s="200"/>
      <c r="C973" s="200"/>
      <c r="D973" s="200"/>
      <c r="E973" s="200"/>
      <c r="F973" s="200"/>
      <c r="G973" s="200"/>
      <c r="H973" s="200"/>
      <c r="I973" s="200"/>
      <c r="J973" s="200"/>
      <c r="K973" s="200"/>
      <c r="L973" s="200"/>
      <c r="M973" s="200"/>
      <c r="N973" s="200"/>
      <c r="O973" s="200"/>
      <c r="P973" s="200"/>
      <c r="Q973" s="200"/>
      <c r="R973" s="200"/>
      <c r="S973" s="200"/>
      <c r="T973" s="200"/>
      <c r="U973" s="200"/>
      <c r="V973" s="200"/>
      <c r="W973" s="200"/>
      <c r="X973" s="200"/>
      <c r="Y973" s="200"/>
      <c r="Z973" s="200"/>
    </row>
    <row r="974" spans="1:26" ht="13.5" customHeight="1">
      <c r="A974" s="200"/>
      <c r="B974" s="200"/>
      <c r="C974" s="200"/>
      <c r="D974" s="200"/>
      <c r="E974" s="200"/>
      <c r="F974" s="200"/>
      <c r="G974" s="200"/>
      <c r="H974" s="200"/>
      <c r="I974" s="200"/>
      <c r="J974" s="200"/>
      <c r="K974" s="200"/>
      <c r="L974" s="200"/>
      <c r="M974" s="200"/>
      <c r="N974" s="200"/>
      <c r="O974" s="200"/>
      <c r="P974" s="200"/>
      <c r="Q974" s="200"/>
      <c r="R974" s="200"/>
      <c r="S974" s="200"/>
      <c r="T974" s="200"/>
      <c r="U974" s="200"/>
      <c r="V974" s="200"/>
      <c r="W974" s="200"/>
      <c r="X974" s="200"/>
      <c r="Y974" s="200"/>
      <c r="Z974" s="200"/>
    </row>
    <row r="975" spans="1:26" ht="13.5" customHeight="1">
      <c r="A975" s="200"/>
      <c r="B975" s="200"/>
      <c r="C975" s="200"/>
      <c r="D975" s="200"/>
      <c r="E975" s="200"/>
      <c r="F975" s="200"/>
      <c r="G975" s="200"/>
      <c r="H975" s="200"/>
      <c r="I975" s="200"/>
      <c r="J975" s="200"/>
      <c r="K975" s="200"/>
      <c r="L975" s="200"/>
      <c r="M975" s="200"/>
      <c r="N975" s="200"/>
      <c r="O975" s="200"/>
      <c r="P975" s="200"/>
      <c r="Q975" s="200"/>
      <c r="R975" s="200"/>
      <c r="S975" s="200"/>
      <c r="T975" s="200"/>
      <c r="U975" s="200"/>
      <c r="V975" s="200"/>
      <c r="W975" s="200"/>
      <c r="X975" s="200"/>
      <c r="Y975" s="200"/>
      <c r="Z975" s="200"/>
    </row>
    <row r="976" spans="1:26" ht="13.5" customHeight="1">
      <c r="A976" s="200"/>
      <c r="B976" s="200"/>
      <c r="C976" s="200"/>
      <c r="D976" s="200"/>
      <c r="E976" s="200"/>
      <c r="F976" s="200"/>
      <c r="G976" s="200"/>
      <c r="H976" s="200"/>
      <c r="I976" s="200"/>
      <c r="J976" s="200"/>
      <c r="K976" s="200"/>
      <c r="L976" s="200"/>
      <c r="M976" s="200"/>
      <c r="N976" s="200"/>
      <c r="O976" s="200"/>
      <c r="P976" s="200"/>
      <c r="Q976" s="200"/>
      <c r="R976" s="200"/>
      <c r="S976" s="200"/>
      <c r="T976" s="200"/>
      <c r="U976" s="200"/>
      <c r="V976" s="200"/>
      <c r="W976" s="200"/>
      <c r="X976" s="200"/>
      <c r="Y976" s="200"/>
      <c r="Z976" s="200"/>
    </row>
    <row r="977" spans="1:26" ht="13.5" customHeight="1">
      <c r="A977" s="200"/>
      <c r="B977" s="200"/>
      <c r="C977" s="200"/>
      <c r="D977" s="200"/>
      <c r="E977" s="200"/>
      <c r="F977" s="200"/>
      <c r="G977" s="200"/>
      <c r="H977" s="200"/>
      <c r="I977" s="200"/>
      <c r="J977" s="200"/>
      <c r="K977" s="200"/>
      <c r="L977" s="200"/>
      <c r="M977" s="200"/>
      <c r="N977" s="200"/>
      <c r="O977" s="200"/>
      <c r="P977" s="200"/>
      <c r="Q977" s="200"/>
      <c r="R977" s="200"/>
      <c r="S977" s="200"/>
      <c r="T977" s="200"/>
      <c r="U977" s="200"/>
      <c r="V977" s="200"/>
      <c r="W977" s="200"/>
      <c r="X977" s="200"/>
      <c r="Y977" s="200"/>
      <c r="Z977" s="200"/>
    </row>
    <row r="978" spans="1:26" ht="13.5" customHeight="1">
      <c r="A978" s="200"/>
      <c r="B978" s="200"/>
      <c r="C978" s="200"/>
      <c r="D978" s="200"/>
      <c r="E978" s="200"/>
      <c r="F978" s="200"/>
      <c r="G978" s="200"/>
      <c r="H978" s="200"/>
      <c r="I978" s="200"/>
      <c r="J978" s="200"/>
      <c r="K978" s="200"/>
      <c r="L978" s="200"/>
      <c r="M978" s="200"/>
      <c r="N978" s="200"/>
      <c r="O978" s="200"/>
      <c r="P978" s="200"/>
      <c r="Q978" s="200"/>
      <c r="R978" s="200"/>
      <c r="S978" s="200"/>
      <c r="T978" s="200"/>
      <c r="U978" s="200"/>
      <c r="V978" s="200"/>
      <c r="W978" s="200"/>
      <c r="X978" s="200"/>
      <c r="Y978" s="200"/>
      <c r="Z978" s="200"/>
    </row>
    <row r="979" spans="1:26" ht="13.5" customHeight="1">
      <c r="A979" s="200"/>
      <c r="B979" s="200"/>
      <c r="C979" s="200"/>
      <c r="D979" s="200"/>
      <c r="E979" s="200"/>
      <c r="F979" s="200"/>
      <c r="G979" s="200"/>
      <c r="H979" s="200"/>
      <c r="I979" s="200"/>
      <c r="J979" s="200"/>
      <c r="K979" s="200"/>
      <c r="L979" s="200"/>
      <c r="M979" s="200"/>
      <c r="N979" s="200"/>
      <c r="O979" s="200"/>
      <c r="P979" s="200"/>
      <c r="Q979" s="200"/>
      <c r="R979" s="200"/>
      <c r="S979" s="200"/>
      <c r="T979" s="200"/>
      <c r="U979" s="200"/>
      <c r="V979" s="200"/>
      <c r="W979" s="200"/>
      <c r="X979" s="200"/>
      <c r="Y979" s="200"/>
      <c r="Z979" s="200"/>
    </row>
    <row r="980" spans="1:26" ht="13.5" customHeight="1">
      <c r="A980" s="200"/>
      <c r="B980" s="200"/>
      <c r="C980" s="200"/>
      <c r="D980" s="200"/>
      <c r="E980" s="200"/>
      <c r="F980" s="200"/>
      <c r="G980" s="200"/>
      <c r="H980" s="200"/>
      <c r="I980" s="200"/>
      <c r="J980" s="200"/>
      <c r="K980" s="200"/>
      <c r="L980" s="200"/>
      <c r="M980" s="200"/>
      <c r="N980" s="200"/>
      <c r="O980" s="200"/>
      <c r="P980" s="200"/>
      <c r="Q980" s="200"/>
      <c r="R980" s="200"/>
      <c r="S980" s="200"/>
      <c r="T980" s="200"/>
      <c r="U980" s="200"/>
      <c r="V980" s="200"/>
      <c r="W980" s="200"/>
      <c r="X980" s="200"/>
      <c r="Y980" s="200"/>
      <c r="Z980" s="200"/>
    </row>
    <row r="981" spans="1:26" ht="13.5" customHeight="1">
      <c r="A981" s="200"/>
      <c r="B981" s="200"/>
      <c r="C981" s="200"/>
      <c r="D981" s="200"/>
      <c r="E981" s="200"/>
      <c r="F981" s="200"/>
      <c r="G981" s="200"/>
      <c r="H981" s="200"/>
      <c r="I981" s="200"/>
      <c r="J981" s="200"/>
      <c r="K981" s="200"/>
      <c r="L981" s="200"/>
      <c r="M981" s="200"/>
      <c r="N981" s="200"/>
      <c r="O981" s="200"/>
      <c r="P981" s="200"/>
      <c r="Q981" s="200"/>
      <c r="R981" s="200"/>
      <c r="S981" s="200"/>
      <c r="T981" s="200"/>
      <c r="U981" s="200"/>
      <c r="V981" s="200"/>
      <c r="W981" s="200"/>
      <c r="X981" s="200"/>
      <c r="Y981" s="200"/>
      <c r="Z981" s="200"/>
    </row>
    <row r="982" spans="1:26" ht="13.5" customHeight="1">
      <c r="A982" s="200"/>
      <c r="B982" s="200"/>
      <c r="C982" s="200"/>
      <c r="D982" s="200"/>
      <c r="E982" s="200"/>
      <c r="F982" s="200"/>
      <c r="G982" s="200"/>
      <c r="H982" s="200"/>
      <c r="I982" s="200"/>
      <c r="J982" s="200"/>
      <c r="K982" s="200"/>
      <c r="L982" s="200"/>
      <c r="M982" s="200"/>
      <c r="N982" s="200"/>
      <c r="O982" s="200"/>
      <c r="P982" s="200"/>
      <c r="Q982" s="200"/>
      <c r="R982" s="200"/>
      <c r="S982" s="200"/>
      <c r="T982" s="200"/>
      <c r="U982" s="200"/>
      <c r="V982" s="200"/>
      <c r="W982" s="200"/>
      <c r="X982" s="200"/>
      <c r="Y982" s="200"/>
      <c r="Z982" s="200"/>
    </row>
    <row r="983" spans="1:26" ht="13.5" customHeight="1">
      <c r="A983" s="200"/>
      <c r="B983" s="200"/>
      <c r="C983" s="200"/>
      <c r="D983" s="200"/>
      <c r="E983" s="200"/>
      <c r="F983" s="200"/>
      <c r="G983" s="200"/>
      <c r="H983" s="200"/>
      <c r="I983" s="200"/>
      <c r="J983" s="200"/>
      <c r="K983" s="200"/>
      <c r="L983" s="200"/>
      <c r="M983" s="200"/>
      <c r="N983" s="200"/>
      <c r="O983" s="200"/>
      <c r="P983" s="200"/>
      <c r="Q983" s="200"/>
      <c r="R983" s="200"/>
      <c r="S983" s="200"/>
      <c r="T983" s="200"/>
      <c r="U983" s="200"/>
      <c r="V983" s="200"/>
      <c r="W983" s="200"/>
      <c r="X983" s="200"/>
      <c r="Y983" s="200"/>
      <c r="Z983" s="200"/>
    </row>
    <row r="984" spans="1:26" ht="13.5" customHeight="1">
      <c r="A984" s="200"/>
      <c r="B984" s="200"/>
      <c r="C984" s="200"/>
      <c r="D984" s="200"/>
      <c r="E984" s="200"/>
      <c r="F984" s="200"/>
      <c r="G984" s="200"/>
      <c r="H984" s="200"/>
      <c r="I984" s="200"/>
      <c r="J984" s="200"/>
      <c r="K984" s="200"/>
      <c r="L984" s="200"/>
      <c r="M984" s="200"/>
      <c r="N984" s="200"/>
      <c r="O984" s="200"/>
      <c r="P984" s="200"/>
      <c r="Q984" s="200"/>
      <c r="R984" s="200"/>
      <c r="S984" s="200"/>
      <c r="T984" s="200"/>
      <c r="U984" s="200"/>
      <c r="V984" s="200"/>
      <c r="W984" s="200"/>
      <c r="X984" s="200"/>
      <c r="Y984" s="200"/>
      <c r="Z984" s="200"/>
    </row>
    <row r="985" spans="1:26" ht="13.5" customHeight="1">
      <c r="A985" s="200"/>
      <c r="B985" s="200"/>
      <c r="C985" s="200"/>
      <c r="D985" s="200"/>
      <c r="E985" s="200"/>
      <c r="F985" s="200"/>
      <c r="G985" s="200"/>
      <c r="H985" s="200"/>
      <c r="I985" s="200"/>
      <c r="J985" s="200"/>
      <c r="K985" s="200"/>
      <c r="L985" s="200"/>
      <c r="M985" s="200"/>
      <c r="N985" s="200"/>
      <c r="O985" s="200"/>
      <c r="P985" s="200"/>
      <c r="Q985" s="200"/>
      <c r="R985" s="200"/>
      <c r="S985" s="200"/>
      <c r="T985" s="200"/>
      <c r="U985" s="200"/>
      <c r="V985" s="200"/>
      <c r="W985" s="200"/>
      <c r="X985" s="200"/>
      <c r="Y985" s="200"/>
      <c r="Z985" s="200"/>
    </row>
    <row r="986" spans="1:26" ht="13.5" customHeight="1">
      <c r="A986" s="200"/>
      <c r="B986" s="200"/>
      <c r="C986" s="200"/>
      <c r="D986" s="200"/>
      <c r="E986" s="200"/>
      <c r="F986" s="200"/>
      <c r="G986" s="200"/>
      <c r="H986" s="200"/>
      <c r="I986" s="200"/>
      <c r="J986" s="200"/>
      <c r="K986" s="200"/>
      <c r="L986" s="200"/>
      <c r="M986" s="200"/>
      <c r="N986" s="200"/>
      <c r="O986" s="200"/>
      <c r="P986" s="200"/>
      <c r="Q986" s="200"/>
      <c r="R986" s="200"/>
      <c r="S986" s="200"/>
      <c r="T986" s="200"/>
      <c r="U986" s="200"/>
      <c r="V986" s="200"/>
      <c r="W986" s="200"/>
      <c r="X986" s="200"/>
      <c r="Y986" s="200"/>
      <c r="Z986" s="200"/>
    </row>
    <row r="987" spans="1:26" ht="13.5" customHeight="1">
      <c r="A987" s="200"/>
      <c r="B987" s="200"/>
      <c r="C987" s="200"/>
      <c r="D987" s="200"/>
      <c r="E987" s="200"/>
      <c r="F987" s="200"/>
      <c r="G987" s="200"/>
      <c r="H987" s="200"/>
      <c r="I987" s="200"/>
      <c r="J987" s="200"/>
      <c r="K987" s="200"/>
      <c r="L987" s="200"/>
      <c r="M987" s="200"/>
      <c r="N987" s="200"/>
      <c r="O987" s="200"/>
      <c r="P987" s="200"/>
      <c r="Q987" s="200"/>
      <c r="R987" s="200"/>
      <c r="S987" s="200"/>
      <c r="T987" s="200"/>
      <c r="U987" s="200"/>
      <c r="V987" s="200"/>
      <c r="W987" s="200"/>
      <c r="X987" s="200"/>
      <c r="Y987" s="200"/>
      <c r="Z987" s="200"/>
    </row>
    <row r="988" spans="1:26" ht="13.5" customHeight="1">
      <c r="A988" s="200"/>
      <c r="B988" s="200"/>
      <c r="C988" s="200"/>
      <c r="D988" s="200"/>
      <c r="E988" s="200"/>
      <c r="F988" s="200"/>
      <c r="G988" s="200"/>
      <c r="H988" s="200"/>
      <c r="I988" s="200"/>
      <c r="J988" s="200"/>
      <c r="K988" s="200"/>
      <c r="L988" s="200"/>
      <c r="M988" s="200"/>
      <c r="N988" s="200"/>
      <c r="O988" s="200"/>
      <c r="P988" s="200"/>
      <c r="Q988" s="200"/>
      <c r="R988" s="200"/>
      <c r="S988" s="200"/>
      <c r="T988" s="200"/>
      <c r="U988" s="200"/>
      <c r="V988" s="200"/>
      <c r="W988" s="200"/>
      <c r="X988" s="200"/>
      <c r="Y988" s="200"/>
      <c r="Z988" s="200"/>
    </row>
    <row r="989" spans="1:26" ht="13.5" customHeight="1">
      <c r="A989" s="200"/>
      <c r="B989" s="200"/>
      <c r="C989" s="200"/>
      <c r="D989" s="200"/>
      <c r="E989" s="200"/>
      <c r="F989" s="200"/>
      <c r="G989" s="200"/>
      <c r="H989" s="200"/>
      <c r="I989" s="200"/>
      <c r="J989" s="200"/>
      <c r="K989" s="200"/>
      <c r="L989" s="200"/>
      <c r="M989" s="200"/>
      <c r="N989" s="200"/>
      <c r="O989" s="200"/>
      <c r="P989" s="200"/>
      <c r="Q989" s="200"/>
      <c r="R989" s="200"/>
      <c r="S989" s="200"/>
      <c r="T989" s="200"/>
      <c r="U989" s="200"/>
      <c r="V989" s="200"/>
      <c r="W989" s="200"/>
      <c r="X989" s="200"/>
      <c r="Y989" s="200"/>
      <c r="Z989" s="200"/>
    </row>
    <row r="990" spans="1:26" ht="13.5" customHeight="1">
      <c r="A990" s="200"/>
      <c r="B990" s="200"/>
      <c r="C990" s="200"/>
      <c r="D990" s="200"/>
      <c r="E990" s="200"/>
      <c r="F990" s="200"/>
      <c r="G990" s="200"/>
      <c r="H990" s="200"/>
      <c r="I990" s="200"/>
      <c r="J990" s="200"/>
      <c r="K990" s="200"/>
      <c r="L990" s="200"/>
      <c r="M990" s="200"/>
      <c r="N990" s="200"/>
      <c r="O990" s="200"/>
      <c r="P990" s="200"/>
      <c r="Q990" s="200"/>
      <c r="R990" s="200"/>
      <c r="S990" s="200"/>
      <c r="T990" s="200"/>
      <c r="U990" s="200"/>
      <c r="V990" s="200"/>
      <c r="W990" s="200"/>
      <c r="X990" s="200"/>
      <c r="Y990" s="200"/>
      <c r="Z990" s="200"/>
    </row>
    <row r="991" spans="1:26" ht="13.5" customHeight="1">
      <c r="A991" s="200"/>
      <c r="B991" s="200"/>
      <c r="C991" s="200"/>
      <c r="D991" s="200"/>
      <c r="E991" s="200"/>
      <c r="F991" s="200"/>
      <c r="G991" s="200"/>
      <c r="H991" s="200"/>
      <c r="I991" s="200"/>
      <c r="J991" s="200"/>
      <c r="K991" s="200"/>
      <c r="L991" s="200"/>
      <c r="M991" s="200"/>
      <c r="N991" s="200"/>
      <c r="O991" s="200"/>
      <c r="P991" s="200"/>
      <c r="Q991" s="200"/>
      <c r="R991" s="200"/>
      <c r="S991" s="200"/>
      <c r="T991" s="200"/>
      <c r="U991" s="200"/>
      <c r="V991" s="200"/>
      <c r="W991" s="200"/>
      <c r="X991" s="200"/>
      <c r="Y991" s="200"/>
      <c r="Z991" s="200"/>
    </row>
    <row r="992" spans="1:26" ht="13.5" customHeight="1">
      <c r="A992" s="200"/>
      <c r="B992" s="200"/>
      <c r="C992" s="200"/>
      <c r="D992" s="200"/>
      <c r="E992" s="200"/>
      <c r="F992" s="200"/>
      <c r="G992" s="200"/>
      <c r="H992" s="200"/>
      <c r="I992" s="200"/>
      <c r="J992" s="200"/>
      <c r="K992" s="200"/>
      <c r="L992" s="200"/>
      <c r="M992" s="200"/>
      <c r="N992" s="200"/>
      <c r="O992" s="200"/>
      <c r="P992" s="200"/>
      <c r="Q992" s="200"/>
      <c r="R992" s="200"/>
      <c r="S992" s="200"/>
      <c r="T992" s="200"/>
      <c r="U992" s="200"/>
      <c r="V992" s="200"/>
      <c r="W992" s="200"/>
      <c r="X992" s="200"/>
      <c r="Y992" s="200"/>
      <c r="Z992" s="200"/>
    </row>
    <row r="993" spans="1:26" ht="13.5" customHeight="1">
      <c r="A993" s="200"/>
      <c r="B993" s="200"/>
      <c r="C993" s="200"/>
      <c r="D993" s="200"/>
      <c r="E993" s="200"/>
      <c r="F993" s="200"/>
      <c r="G993" s="200"/>
      <c r="H993" s="200"/>
      <c r="I993" s="200"/>
      <c r="J993" s="200"/>
      <c r="K993" s="200"/>
      <c r="L993" s="200"/>
      <c r="M993" s="200"/>
      <c r="N993" s="200"/>
      <c r="O993" s="200"/>
      <c r="P993" s="200"/>
      <c r="Q993" s="200"/>
      <c r="R993" s="200"/>
      <c r="S993" s="200"/>
      <c r="T993" s="200"/>
      <c r="U993" s="200"/>
      <c r="V993" s="200"/>
      <c r="W993" s="200"/>
      <c r="X993" s="200"/>
      <c r="Y993" s="200"/>
      <c r="Z993" s="200"/>
    </row>
    <row r="994" spans="1:26" ht="13.5" customHeight="1">
      <c r="A994" s="200"/>
      <c r="B994" s="200"/>
      <c r="C994" s="200"/>
      <c r="D994" s="200"/>
      <c r="E994" s="200"/>
      <c r="F994" s="200"/>
      <c r="G994" s="200"/>
      <c r="H994" s="200"/>
      <c r="I994" s="200"/>
      <c r="J994" s="200"/>
      <c r="K994" s="200"/>
      <c r="L994" s="200"/>
      <c r="M994" s="200"/>
      <c r="N994" s="200"/>
      <c r="O994" s="200"/>
      <c r="P994" s="200"/>
      <c r="Q994" s="200"/>
      <c r="R994" s="200"/>
      <c r="S994" s="200"/>
      <c r="T994" s="200"/>
      <c r="U994" s="200"/>
      <c r="V994" s="200"/>
      <c r="W994" s="200"/>
      <c r="X994" s="200"/>
      <c r="Y994" s="200"/>
      <c r="Z994" s="200"/>
    </row>
    <row r="995" spans="1:26" ht="13.5" customHeight="1">
      <c r="A995" s="200"/>
      <c r="B995" s="200"/>
      <c r="C995" s="200"/>
      <c r="D995" s="200"/>
      <c r="E995" s="200"/>
      <c r="F995" s="200"/>
      <c r="G995" s="200"/>
      <c r="H995" s="200"/>
      <c r="I995" s="200"/>
      <c r="J995" s="200"/>
      <c r="K995" s="200"/>
      <c r="L995" s="200"/>
      <c r="M995" s="200"/>
      <c r="N995" s="200"/>
      <c r="O995" s="200"/>
      <c r="P995" s="200"/>
      <c r="Q995" s="200"/>
      <c r="R995" s="200"/>
      <c r="S995" s="200"/>
      <c r="T995" s="200"/>
      <c r="U995" s="200"/>
      <c r="V995" s="200"/>
      <c r="W995" s="200"/>
      <c r="X995" s="200"/>
      <c r="Y995" s="200"/>
      <c r="Z995" s="200"/>
    </row>
    <row r="996" spans="1:26" ht="13.5" customHeight="1">
      <c r="A996" s="200"/>
      <c r="B996" s="200"/>
      <c r="C996" s="200"/>
      <c r="D996" s="200"/>
      <c r="E996" s="200"/>
      <c r="F996" s="200"/>
      <c r="G996" s="200"/>
      <c r="H996" s="200"/>
      <c r="I996" s="200"/>
      <c r="J996" s="200"/>
      <c r="K996" s="200"/>
      <c r="L996" s="200"/>
      <c r="M996" s="200"/>
      <c r="N996" s="200"/>
      <c r="O996" s="200"/>
      <c r="P996" s="200"/>
      <c r="Q996" s="200"/>
      <c r="R996" s="200"/>
      <c r="S996" s="200"/>
      <c r="T996" s="200"/>
      <c r="U996" s="200"/>
      <c r="V996" s="200"/>
      <c r="W996" s="200"/>
      <c r="X996" s="200"/>
      <c r="Y996" s="200"/>
      <c r="Z996" s="200"/>
    </row>
    <row r="997" spans="1:26" ht="13.5" customHeight="1">
      <c r="A997" s="200"/>
      <c r="B997" s="200"/>
      <c r="C997" s="200"/>
      <c r="D997" s="200"/>
      <c r="E997" s="200"/>
      <c r="F997" s="200"/>
      <c r="G997" s="200"/>
      <c r="H997" s="200"/>
      <c r="I997" s="200"/>
      <c r="J997" s="200"/>
      <c r="K997" s="200"/>
      <c r="L997" s="200"/>
      <c r="M997" s="200"/>
      <c r="N997" s="200"/>
      <c r="O997" s="200"/>
      <c r="P997" s="200"/>
      <c r="Q997" s="200"/>
      <c r="R997" s="200"/>
      <c r="S997" s="200"/>
      <c r="T997" s="200"/>
      <c r="U997" s="200"/>
      <c r="V997" s="200"/>
      <c r="W997" s="200"/>
      <c r="X997" s="200"/>
      <c r="Y997" s="200"/>
      <c r="Z997" s="200"/>
    </row>
    <row r="998" spans="1:26" ht="13.5" customHeight="1">
      <c r="A998" s="200"/>
      <c r="B998" s="200"/>
      <c r="C998" s="200"/>
      <c r="D998" s="200"/>
      <c r="E998" s="200"/>
      <c r="F998" s="200"/>
      <c r="G998" s="200"/>
      <c r="H998" s="200"/>
      <c r="I998" s="200"/>
      <c r="J998" s="200"/>
      <c r="K998" s="200"/>
      <c r="L998" s="200"/>
      <c r="M998" s="200"/>
      <c r="N998" s="200"/>
      <c r="O998" s="200"/>
      <c r="P998" s="200"/>
      <c r="Q998" s="200"/>
      <c r="R998" s="200"/>
      <c r="S998" s="200"/>
      <c r="T998" s="200"/>
      <c r="U998" s="200"/>
      <c r="V998" s="200"/>
      <c r="W998" s="200"/>
      <c r="X998" s="200"/>
      <c r="Y998" s="200"/>
      <c r="Z998" s="200"/>
    </row>
    <row r="999" spans="1:26" ht="13.5" customHeight="1">
      <c r="A999" s="200"/>
      <c r="B999" s="200"/>
      <c r="C999" s="200"/>
      <c r="D999" s="200"/>
      <c r="E999" s="200"/>
      <c r="F999" s="200"/>
      <c r="G999" s="200"/>
      <c r="H999" s="200"/>
      <c r="I999" s="200"/>
      <c r="J999" s="200"/>
      <c r="K999" s="200"/>
      <c r="L999" s="200"/>
      <c r="M999" s="200"/>
      <c r="N999" s="200"/>
      <c r="O999" s="200"/>
      <c r="P999" s="200"/>
      <c r="Q999" s="200"/>
      <c r="R999" s="200"/>
      <c r="S999" s="200"/>
      <c r="T999" s="200"/>
      <c r="U999" s="200"/>
      <c r="V999" s="200"/>
      <c r="W999" s="200"/>
      <c r="X999" s="200"/>
      <c r="Y999" s="200"/>
      <c r="Z999" s="200"/>
    </row>
    <row r="1000" spans="1:26" ht="13.5" customHeight="1">
      <c r="A1000" s="200"/>
      <c r="B1000" s="200"/>
      <c r="C1000" s="200"/>
      <c r="D1000" s="200"/>
      <c r="E1000" s="200"/>
      <c r="F1000" s="20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row>
  </sheetData>
  <mergeCells count="1">
    <mergeCell ref="B5:O5"/>
  </mergeCells>
  <pageMargins left="0.25" right="0" top="0.25" bottom="0.25" header="0" footer="0"/>
  <pageSetup orientation="portrait"/>
  <rowBreaks count="1" manualBreakCount="1">
    <brk id="68" man="1"/>
  </rowBreaks>
  <colBreaks count="1" manualBreakCount="1">
    <brk id="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CFF"/>
  </sheetPr>
  <dimension ref="A1:Z1001"/>
  <sheetViews>
    <sheetView workbookViewId="0"/>
  </sheetViews>
  <sheetFormatPr defaultColWidth="14.42578125" defaultRowHeight="15" customHeight="1"/>
  <cols>
    <col min="1" max="1" width="11.7109375" customWidth="1"/>
    <col min="2" max="2" width="9.7109375" customWidth="1"/>
    <col min="3" max="3" width="10.28515625" customWidth="1"/>
    <col min="4" max="4" width="11.28515625" customWidth="1"/>
    <col min="5" max="5" width="9.85546875" customWidth="1"/>
    <col min="6" max="6" width="38.5703125" customWidth="1"/>
    <col min="7" max="26" width="9.140625" customWidth="1"/>
  </cols>
  <sheetData>
    <row r="1" spans="1:26" ht="12.75" customHeight="1">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12.7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12.75" customHeight="1">
      <c r="A3" s="229" t="s">
        <v>258</v>
      </c>
      <c r="B3" s="229" t="s">
        <v>259</v>
      </c>
      <c r="C3" s="229" t="s">
        <v>260</v>
      </c>
      <c r="D3" s="229" t="s">
        <v>261</v>
      </c>
      <c r="E3" s="229" t="s">
        <v>262</v>
      </c>
      <c r="F3" s="106"/>
      <c r="G3" s="106"/>
      <c r="H3" s="106"/>
      <c r="I3" s="106"/>
      <c r="J3" s="106"/>
      <c r="K3" s="106"/>
      <c r="L3" s="106"/>
      <c r="M3" s="106"/>
      <c r="N3" s="106"/>
      <c r="O3" s="106"/>
      <c r="P3" s="106"/>
      <c r="Q3" s="106"/>
      <c r="R3" s="106"/>
      <c r="S3" s="106"/>
      <c r="T3" s="106"/>
      <c r="U3" s="106"/>
      <c r="V3" s="106"/>
      <c r="W3" s="106"/>
      <c r="X3" s="106"/>
      <c r="Y3" s="106"/>
      <c r="Z3" s="106"/>
    </row>
    <row r="4" spans="1:26" ht="12.75" customHeight="1">
      <c r="A4" s="229" t="s">
        <v>259</v>
      </c>
      <c r="B4" s="229" t="s">
        <v>260</v>
      </c>
      <c r="C4" s="229" t="s">
        <v>261</v>
      </c>
      <c r="D4" s="229" t="s">
        <v>262</v>
      </c>
      <c r="E4" s="229" t="s">
        <v>263</v>
      </c>
      <c r="F4" s="106"/>
      <c r="G4" s="106"/>
      <c r="H4" s="106"/>
      <c r="I4" s="106"/>
      <c r="J4" s="106"/>
      <c r="K4" s="106"/>
      <c r="L4" s="106"/>
      <c r="M4" s="106"/>
      <c r="N4" s="106"/>
      <c r="O4" s="106"/>
      <c r="P4" s="106"/>
      <c r="Q4" s="106"/>
      <c r="R4" s="106"/>
      <c r="S4" s="106"/>
      <c r="T4" s="106"/>
      <c r="U4" s="106"/>
      <c r="V4" s="106"/>
      <c r="W4" s="106"/>
      <c r="X4" s="106"/>
      <c r="Y4" s="106"/>
      <c r="Z4" s="106"/>
    </row>
    <row r="5" spans="1:26" ht="12.75" customHeight="1">
      <c r="A5" s="229" t="s">
        <v>260</v>
      </c>
      <c r="B5" s="229" t="s">
        <v>261</v>
      </c>
      <c r="C5" s="229" t="s">
        <v>262</v>
      </c>
      <c r="D5" s="229" t="s">
        <v>263</v>
      </c>
      <c r="E5" s="229" t="s">
        <v>264</v>
      </c>
      <c r="F5" s="106"/>
      <c r="G5" s="106"/>
      <c r="H5" s="106"/>
      <c r="I5" s="106"/>
      <c r="J5" s="106"/>
      <c r="K5" s="106"/>
      <c r="L5" s="106"/>
      <c r="M5" s="106"/>
      <c r="N5" s="106"/>
      <c r="O5" s="106"/>
      <c r="P5" s="106"/>
      <c r="Q5" s="106"/>
      <c r="R5" s="106"/>
      <c r="S5" s="106"/>
      <c r="T5" s="106"/>
      <c r="U5" s="106"/>
      <c r="V5" s="106"/>
      <c r="W5" s="106"/>
      <c r="X5" s="106"/>
      <c r="Y5" s="106"/>
      <c r="Z5" s="106"/>
    </row>
    <row r="6" spans="1:26" ht="12.75" customHeight="1">
      <c r="A6" s="229" t="s">
        <v>261</v>
      </c>
      <c r="B6" s="229" t="s">
        <v>262</v>
      </c>
      <c r="C6" s="229" t="s">
        <v>263</v>
      </c>
      <c r="D6" s="229" t="s">
        <v>264</v>
      </c>
      <c r="E6" s="229" t="s">
        <v>265</v>
      </c>
      <c r="F6" s="106"/>
      <c r="G6" s="106"/>
      <c r="H6" s="106"/>
      <c r="I6" s="106"/>
      <c r="J6" s="106"/>
      <c r="K6" s="106"/>
      <c r="L6" s="106"/>
      <c r="M6" s="106"/>
      <c r="N6" s="106"/>
      <c r="O6" s="106"/>
      <c r="P6" s="106"/>
      <c r="Q6" s="106"/>
      <c r="R6" s="106"/>
      <c r="S6" s="106"/>
      <c r="T6" s="106"/>
      <c r="U6" s="106"/>
      <c r="V6" s="106"/>
      <c r="W6" s="106"/>
      <c r="X6" s="106"/>
      <c r="Y6" s="106"/>
      <c r="Z6" s="106"/>
    </row>
    <row r="7" spans="1:26" ht="12.75" customHeight="1">
      <c r="A7" s="229" t="s">
        <v>262</v>
      </c>
      <c r="B7" s="229" t="s">
        <v>263</v>
      </c>
      <c r="C7" s="229" t="s">
        <v>264</v>
      </c>
      <c r="D7" s="229" t="s">
        <v>265</v>
      </c>
      <c r="E7" s="229" t="s">
        <v>115</v>
      </c>
      <c r="F7" s="106"/>
      <c r="G7" s="106"/>
      <c r="H7" s="106"/>
      <c r="I7" s="106"/>
      <c r="J7" s="106"/>
      <c r="K7" s="106"/>
      <c r="L7" s="106"/>
      <c r="M7" s="106"/>
      <c r="N7" s="106"/>
      <c r="O7" s="106"/>
      <c r="P7" s="106"/>
      <c r="Q7" s="106"/>
      <c r="R7" s="106"/>
      <c r="S7" s="106"/>
      <c r="T7" s="106"/>
      <c r="U7" s="106"/>
      <c r="V7" s="106"/>
      <c r="W7" s="106"/>
      <c r="X7" s="106"/>
      <c r="Y7" s="106"/>
      <c r="Z7" s="106"/>
    </row>
    <row r="8" spans="1:26" ht="12.75" customHeight="1">
      <c r="A8" s="229" t="s">
        <v>263</v>
      </c>
      <c r="B8" s="229" t="s">
        <v>264</v>
      </c>
      <c r="C8" s="229" t="s">
        <v>265</v>
      </c>
      <c r="D8" s="229" t="s">
        <v>115</v>
      </c>
      <c r="E8" s="229" t="s">
        <v>116</v>
      </c>
      <c r="F8" s="106"/>
      <c r="G8" s="106"/>
      <c r="H8" s="106"/>
      <c r="I8" s="106"/>
      <c r="J8" s="106"/>
      <c r="K8" s="106"/>
      <c r="L8" s="106"/>
      <c r="M8" s="106"/>
      <c r="N8" s="106"/>
      <c r="O8" s="106"/>
      <c r="P8" s="106"/>
      <c r="Q8" s="106"/>
      <c r="R8" s="106"/>
      <c r="S8" s="106"/>
      <c r="T8" s="106"/>
      <c r="U8" s="106"/>
      <c r="V8" s="106"/>
      <c r="W8" s="106"/>
      <c r="X8" s="106"/>
      <c r="Y8" s="106"/>
      <c r="Z8" s="106"/>
    </row>
    <row r="9" spans="1:26" ht="12.75" customHeight="1">
      <c r="A9" s="229" t="s">
        <v>264</v>
      </c>
      <c r="B9" s="229" t="s">
        <v>265</v>
      </c>
      <c r="C9" s="229" t="s">
        <v>115</v>
      </c>
      <c r="D9" s="229" t="s">
        <v>116</v>
      </c>
      <c r="E9" s="229" t="s">
        <v>117</v>
      </c>
      <c r="F9" s="106"/>
      <c r="G9" s="106"/>
      <c r="H9" s="106"/>
      <c r="I9" s="106"/>
      <c r="J9" s="106"/>
      <c r="K9" s="106"/>
      <c r="L9" s="106"/>
      <c r="M9" s="106"/>
      <c r="N9" s="106"/>
      <c r="O9" s="106"/>
      <c r="P9" s="106"/>
      <c r="Q9" s="106"/>
      <c r="R9" s="106"/>
      <c r="S9" s="106"/>
      <c r="T9" s="106"/>
      <c r="U9" s="106"/>
      <c r="V9" s="106"/>
      <c r="W9" s="106"/>
      <c r="X9" s="106"/>
      <c r="Y9" s="106"/>
      <c r="Z9" s="106"/>
    </row>
    <row r="10" spans="1:26" ht="12.75" customHeight="1">
      <c r="A10" s="229" t="s">
        <v>265</v>
      </c>
      <c r="B10" s="229" t="s">
        <v>115</v>
      </c>
      <c r="C10" s="229" t="s">
        <v>116</v>
      </c>
      <c r="D10" s="229" t="s">
        <v>117</v>
      </c>
      <c r="E10" s="229" t="s">
        <v>118</v>
      </c>
      <c r="F10" s="106"/>
      <c r="G10" s="106"/>
      <c r="H10" s="106"/>
      <c r="I10" s="106"/>
      <c r="J10" s="106"/>
      <c r="K10" s="106"/>
      <c r="L10" s="106"/>
      <c r="M10" s="106"/>
      <c r="N10" s="106"/>
      <c r="O10" s="106"/>
      <c r="P10" s="106"/>
      <c r="Q10" s="106"/>
      <c r="R10" s="106"/>
      <c r="S10" s="106"/>
      <c r="T10" s="106"/>
      <c r="U10" s="106"/>
      <c r="V10" s="106"/>
      <c r="W10" s="106"/>
      <c r="X10" s="106"/>
      <c r="Y10" s="106"/>
      <c r="Z10" s="106"/>
    </row>
    <row r="11" spans="1:26" ht="12.75" customHeight="1">
      <c r="A11" s="229" t="s">
        <v>115</v>
      </c>
      <c r="B11" s="229" t="s">
        <v>116</v>
      </c>
      <c r="C11" s="229" t="s">
        <v>117</v>
      </c>
      <c r="D11" s="229" t="s">
        <v>118</v>
      </c>
      <c r="E11" s="229" t="s">
        <v>119</v>
      </c>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229" t="s">
        <v>116</v>
      </c>
      <c r="B12" s="229" t="s">
        <v>117</v>
      </c>
      <c r="C12" s="229" t="s">
        <v>118</v>
      </c>
      <c r="D12" s="229" t="s">
        <v>119</v>
      </c>
      <c r="E12" s="229" t="s">
        <v>120</v>
      </c>
      <c r="F12" s="106"/>
      <c r="G12" s="106"/>
      <c r="H12" s="106"/>
      <c r="I12" s="106"/>
      <c r="J12" s="106"/>
      <c r="K12" s="106"/>
      <c r="L12" s="106"/>
      <c r="M12" s="106"/>
      <c r="N12" s="106"/>
      <c r="O12" s="106"/>
      <c r="P12" s="106"/>
      <c r="Q12" s="106"/>
      <c r="R12" s="106"/>
      <c r="S12" s="106"/>
      <c r="T12" s="106"/>
      <c r="U12" s="106"/>
      <c r="V12" s="106"/>
      <c r="W12" s="106"/>
      <c r="X12" s="106"/>
      <c r="Y12" s="106"/>
      <c r="Z12" s="106"/>
    </row>
    <row r="13" spans="1:26" ht="12.75" customHeight="1">
      <c r="A13" s="229" t="s">
        <v>117</v>
      </c>
      <c r="B13" s="229" t="s">
        <v>118</v>
      </c>
      <c r="C13" s="229" t="s">
        <v>119</v>
      </c>
      <c r="D13" s="229" t="s">
        <v>120</v>
      </c>
      <c r="E13" s="229" t="s">
        <v>266</v>
      </c>
      <c r="F13" s="106"/>
      <c r="G13" s="106"/>
      <c r="H13" s="106"/>
      <c r="I13" s="106"/>
      <c r="J13" s="106"/>
      <c r="K13" s="106"/>
      <c r="L13" s="106"/>
      <c r="M13" s="106"/>
      <c r="N13" s="106"/>
      <c r="O13" s="106"/>
      <c r="P13" s="106"/>
      <c r="Q13" s="106"/>
      <c r="R13" s="106"/>
      <c r="S13" s="106"/>
      <c r="T13" s="106"/>
      <c r="U13" s="106"/>
      <c r="V13" s="106"/>
      <c r="W13" s="106"/>
      <c r="X13" s="106"/>
      <c r="Y13" s="106"/>
      <c r="Z13" s="106"/>
    </row>
    <row r="14" spans="1:26" ht="12.75" customHeight="1">
      <c r="A14" s="229" t="s">
        <v>118</v>
      </c>
      <c r="B14" s="229" t="s">
        <v>119</v>
      </c>
      <c r="C14" s="229" t="s">
        <v>120</v>
      </c>
      <c r="D14" s="229" t="s">
        <v>266</v>
      </c>
      <c r="E14" s="229" t="s">
        <v>267</v>
      </c>
      <c r="F14" s="106"/>
      <c r="G14" s="106"/>
      <c r="H14" s="106"/>
      <c r="I14" s="106"/>
      <c r="J14" s="106"/>
      <c r="K14" s="106"/>
      <c r="L14" s="106"/>
      <c r="M14" s="106"/>
      <c r="N14" s="106"/>
      <c r="O14" s="106"/>
      <c r="P14" s="106"/>
      <c r="Q14" s="106"/>
      <c r="R14" s="106"/>
      <c r="S14" s="106"/>
      <c r="T14" s="106"/>
      <c r="U14" s="106"/>
      <c r="V14" s="106"/>
      <c r="W14" s="106"/>
      <c r="X14" s="106"/>
      <c r="Y14" s="106"/>
      <c r="Z14" s="106"/>
    </row>
    <row r="15" spans="1:26" ht="12.75" customHeight="1">
      <c r="A15" s="229" t="s">
        <v>119</v>
      </c>
      <c r="B15" s="229" t="s">
        <v>120</v>
      </c>
      <c r="C15" s="229" t="s">
        <v>266</v>
      </c>
      <c r="D15" s="229" t="s">
        <v>267</v>
      </c>
      <c r="E15" s="229" t="s">
        <v>268</v>
      </c>
      <c r="F15" s="106"/>
      <c r="G15" s="106"/>
      <c r="H15" s="106"/>
      <c r="I15" s="106"/>
      <c r="J15" s="106"/>
      <c r="K15" s="106"/>
      <c r="L15" s="106"/>
      <c r="M15" s="106"/>
      <c r="N15" s="106"/>
      <c r="O15" s="106"/>
      <c r="P15" s="106"/>
      <c r="Q15" s="106"/>
      <c r="R15" s="106"/>
      <c r="S15" s="106"/>
      <c r="T15" s="106"/>
      <c r="U15" s="106"/>
      <c r="V15" s="106"/>
      <c r="W15" s="106"/>
      <c r="X15" s="106"/>
      <c r="Y15" s="106"/>
      <c r="Z15" s="106"/>
    </row>
    <row r="16" spans="1:26" ht="12.75" customHeight="1">
      <c r="A16" s="229" t="s">
        <v>120</v>
      </c>
      <c r="B16" s="229" t="s">
        <v>266</v>
      </c>
      <c r="C16" s="229" t="s">
        <v>267</v>
      </c>
      <c r="D16" s="229" t="s">
        <v>268</v>
      </c>
      <c r="E16" s="229" t="s">
        <v>269</v>
      </c>
      <c r="F16" s="106"/>
      <c r="G16" s="106"/>
      <c r="H16" s="106"/>
      <c r="I16" s="106"/>
      <c r="J16" s="106"/>
      <c r="K16" s="106"/>
      <c r="L16" s="106"/>
      <c r="M16" s="106"/>
      <c r="N16" s="106"/>
      <c r="O16" s="106"/>
      <c r="P16" s="106"/>
      <c r="Q16" s="106"/>
      <c r="R16" s="106"/>
      <c r="S16" s="106"/>
      <c r="T16" s="106"/>
      <c r="U16" s="106"/>
      <c r="V16" s="106"/>
      <c r="W16" s="106"/>
      <c r="X16" s="106"/>
      <c r="Y16" s="106"/>
      <c r="Z16" s="106"/>
    </row>
    <row r="17" spans="1:26" ht="12.75" customHeight="1">
      <c r="A17" s="229" t="s">
        <v>266</v>
      </c>
      <c r="B17" s="229" t="s">
        <v>267</v>
      </c>
      <c r="C17" s="229" t="s">
        <v>268</v>
      </c>
      <c r="D17" s="229" t="s">
        <v>269</v>
      </c>
      <c r="E17" s="229" t="s">
        <v>270</v>
      </c>
      <c r="F17" s="106"/>
      <c r="G17" s="106"/>
      <c r="H17" s="106"/>
      <c r="I17" s="106"/>
      <c r="J17" s="106"/>
      <c r="K17" s="106"/>
      <c r="L17" s="106"/>
      <c r="M17" s="106"/>
      <c r="N17" s="106"/>
      <c r="O17" s="106"/>
      <c r="P17" s="106"/>
      <c r="Q17" s="106"/>
      <c r="R17" s="106"/>
      <c r="S17" s="106"/>
      <c r="T17" s="106"/>
      <c r="U17" s="106"/>
      <c r="V17" s="106"/>
      <c r="W17" s="106"/>
      <c r="X17" s="106"/>
      <c r="Y17" s="106"/>
      <c r="Z17" s="106"/>
    </row>
    <row r="18" spans="1:26" ht="12.75" customHeight="1">
      <c r="A18" s="229" t="s">
        <v>267</v>
      </c>
      <c r="B18" s="229" t="s">
        <v>268</v>
      </c>
      <c r="C18" s="229" t="s">
        <v>269</v>
      </c>
      <c r="D18" s="229" t="s">
        <v>270</v>
      </c>
      <c r="E18" s="229" t="s">
        <v>271</v>
      </c>
      <c r="F18" s="106"/>
      <c r="G18" s="106"/>
      <c r="H18" s="106"/>
      <c r="I18" s="106"/>
      <c r="J18" s="106"/>
      <c r="K18" s="106"/>
      <c r="L18" s="106"/>
      <c r="M18" s="106"/>
      <c r="N18" s="106"/>
      <c r="O18" s="106"/>
      <c r="P18" s="106"/>
      <c r="Q18" s="106"/>
      <c r="R18" s="106"/>
      <c r="S18" s="106"/>
      <c r="T18" s="106"/>
      <c r="U18" s="106"/>
      <c r="V18" s="106"/>
      <c r="W18" s="106"/>
      <c r="X18" s="106"/>
      <c r="Y18" s="106"/>
      <c r="Z18" s="106"/>
    </row>
    <row r="19" spans="1:26" ht="12.75" customHeight="1">
      <c r="A19" s="229" t="s">
        <v>268</v>
      </c>
      <c r="B19" s="229" t="s">
        <v>269</v>
      </c>
      <c r="C19" s="229" t="s">
        <v>270</v>
      </c>
      <c r="D19" s="229" t="s">
        <v>271</v>
      </c>
      <c r="E19" s="229" t="s">
        <v>272</v>
      </c>
      <c r="F19" s="106"/>
      <c r="G19" s="106"/>
      <c r="H19" s="106"/>
      <c r="I19" s="106"/>
      <c r="J19" s="106"/>
      <c r="K19" s="106"/>
      <c r="L19" s="106"/>
      <c r="M19" s="106"/>
      <c r="N19" s="106"/>
      <c r="O19" s="106"/>
      <c r="P19" s="106"/>
      <c r="Q19" s="106"/>
      <c r="R19" s="106"/>
      <c r="S19" s="106"/>
      <c r="T19" s="106"/>
      <c r="U19" s="106"/>
      <c r="V19" s="106"/>
      <c r="W19" s="106"/>
      <c r="X19" s="106"/>
      <c r="Y19" s="106"/>
      <c r="Z19" s="106"/>
    </row>
    <row r="20" spans="1:26" ht="12.75" customHeight="1">
      <c r="A20" s="229" t="s">
        <v>269</v>
      </c>
      <c r="B20" s="229" t="s">
        <v>270</v>
      </c>
      <c r="C20" s="229" t="s">
        <v>271</v>
      </c>
      <c r="D20" s="229" t="s">
        <v>272</v>
      </c>
      <c r="E20" s="229" t="s">
        <v>273</v>
      </c>
      <c r="F20" s="106"/>
      <c r="G20" s="106"/>
      <c r="H20" s="106"/>
      <c r="I20" s="106"/>
      <c r="J20" s="106"/>
      <c r="K20" s="106"/>
      <c r="L20" s="106"/>
      <c r="M20" s="106"/>
      <c r="N20" s="106"/>
      <c r="O20" s="106"/>
      <c r="P20" s="106"/>
      <c r="Q20" s="106"/>
      <c r="R20" s="106"/>
      <c r="S20" s="106"/>
      <c r="T20" s="106"/>
      <c r="U20" s="106"/>
      <c r="V20" s="106"/>
      <c r="W20" s="106"/>
      <c r="X20" s="106"/>
      <c r="Y20" s="106"/>
      <c r="Z20" s="106"/>
    </row>
    <row r="21" spans="1:26" ht="12.75" customHeight="1">
      <c r="A21" s="230"/>
      <c r="B21" s="230"/>
      <c r="C21" s="230"/>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ht="12.75" customHeight="1">
      <c r="A22" s="230"/>
      <c r="B22" s="230"/>
      <c r="C22" s="230"/>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ht="12.75" customHeight="1">
      <c r="A23" s="231" t="s">
        <v>274</v>
      </c>
      <c r="B23" s="230"/>
      <c r="C23" s="230"/>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ht="12.75" customHeight="1">
      <c r="A24" s="231" t="s">
        <v>275</v>
      </c>
      <c r="B24" s="230"/>
      <c r="C24" s="230"/>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ht="12.75" customHeight="1">
      <c r="A25" s="231" t="s">
        <v>276</v>
      </c>
      <c r="B25" s="230"/>
      <c r="C25" s="230"/>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ht="12.75" customHeight="1">
      <c r="A26" s="231" t="s">
        <v>277</v>
      </c>
      <c r="B26" s="230"/>
      <c r="C26" s="230"/>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2.75" customHeight="1">
      <c r="A27" s="231" t="s">
        <v>278</v>
      </c>
      <c r="B27" s="230"/>
      <c r="C27" s="230"/>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ht="12.75" customHeight="1">
      <c r="A28" s="231" t="s">
        <v>279</v>
      </c>
      <c r="B28" s="230"/>
      <c r="C28" s="230"/>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ht="12.75" customHeight="1">
      <c r="A29" s="231" t="s">
        <v>280</v>
      </c>
      <c r="B29" s="230"/>
      <c r="C29" s="230"/>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ht="12.75" customHeight="1">
      <c r="A30" s="231" t="s">
        <v>281</v>
      </c>
      <c r="B30" s="230"/>
      <c r="C30" s="230"/>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ht="12.75" customHeight="1">
      <c r="A31" s="231" t="s">
        <v>282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ht="12.75" customHeight="1">
      <c r="A32" s="231" t="s">
        <v>283</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ht="12.75" customHeight="1">
      <c r="A33" s="231" t="s">
        <v>284</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12.75" customHeight="1">
      <c r="A34" s="231" t="s">
        <v>285</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ht="12.75" customHeight="1">
      <c r="A35" s="231" t="s">
        <v>7</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2.75" customHeight="1">
      <c r="A36" s="231" t="s">
        <v>286</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2.75" customHeight="1">
      <c r="A37" s="231" t="s">
        <v>287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2.75" customHeight="1">
      <c r="A38" s="231" t="s">
        <v>288</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2.75"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ht="12.75"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2.75" customHeight="1">
      <c r="A41" s="106" t="s">
        <v>289</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ht="12.75" customHeight="1">
      <c r="A42" s="106" t="s">
        <v>290</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2.75" customHeight="1">
      <c r="A43" s="106" t="s">
        <v>28</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2.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2.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12.75" customHeight="1">
      <c r="A46" s="106" t="s">
        <v>291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12.75" customHeight="1">
      <c r="A47" s="106" t="s">
        <v>23</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2.75" customHeight="1">
      <c r="A48" s="106" t="s">
        <v>292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2.75" customHeight="1">
      <c r="A49" s="106" t="s">
        <v>293</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2.75" customHeight="1">
      <c r="A50" s="106" t="s">
        <v>294</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2.75" customHeight="1">
      <c r="A51" s="106" t="s">
        <v>295</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2.75" customHeight="1">
      <c r="A52" s="106" t="s">
        <v>296</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2.75" customHeight="1">
      <c r="A53" s="106" t="s">
        <v>297</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2.75" customHeight="1">
      <c r="A54" s="106" t="s">
        <v>298</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2.75" customHeight="1">
      <c r="A55" s="106" t="s">
        <v>299</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2.75" customHeight="1">
      <c r="A56" s="106" t="s">
        <v>300</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2.75" customHeight="1">
      <c r="A57" s="106" t="s">
        <v>301</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2.75" customHeight="1">
      <c r="A58" s="106" t="s">
        <v>302</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2.75" customHeight="1">
      <c r="A59" s="106" t="s">
        <v>303</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2.75" customHeight="1">
      <c r="A60" s="106" t="s">
        <v>304</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2.75" customHeight="1">
      <c r="A61" s="106" t="s">
        <v>305</v>
      </c>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2.75" customHeight="1">
      <c r="A62" s="106" t="s">
        <v>306</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2.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2.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2.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2.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2.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2.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2.75" customHeight="1">
      <c r="A69" s="232" t="s">
        <v>307</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2.75" customHeight="1">
      <c r="A70" s="232" t="s">
        <v>308</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2.75" customHeight="1">
      <c r="A71" s="232" t="s">
        <v>309</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2.75" customHeight="1">
      <c r="A72" s="232" t="s">
        <v>310</v>
      </c>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2.75" customHeight="1">
      <c r="A73" s="232" t="s">
        <v>311</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2.75" customHeight="1">
      <c r="A74" s="232" t="s">
        <v>312</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2.75" customHeight="1">
      <c r="A75" s="232" t="s">
        <v>313</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2.75" customHeight="1">
      <c r="A76" s="232" t="s">
        <v>314</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2.75" customHeight="1">
      <c r="A77" s="232" t="s">
        <v>315</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2.75" customHeight="1">
      <c r="A78" s="232" t="s">
        <v>316</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2.75" customHeight="1">
      <c r="A79" s="232" t="s">
        <v>317</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2.75" customHeight="1">
      <c r="A80" s="232" t="s">
        <v>318</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2.75" customHeight="1">
      <c r="A81" s="232" t="s">
        <v>122</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2.75" customHeight="1">
      <c r="A82" s="232" t="s">
        <v>319</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2.75" customHeight="1">
      <c r="A83" s="232" t="s">
        <v>320</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2.75" customHeight="1">
      <c r="A84" s="232" t="s">
        <v>321</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2.75" customHeight="1">
      <c r="A85" s="232" t="s">
        <v>322</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2.75" customHeight="1">
      <c r="A86" s="232" t="s">
        <v>323</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2.75" customHeight="1">
      <c r="A87" s="232" t="s">
        <v>324</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2.75" customHeight="1">
      <c r="A88" s="232" t="s">
        <v>325</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2.75" customHeight="1">
      <c r="A89" s="232" t="s">
        <v>326</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2.75" customHeight="1">
      <c r="A90" s="232" t="s">
        <v>327</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2.75" customHeight="1">
      <c r="A91" s="232" t="s">
        <v>328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2.75" customHeight="1">
      <c r="A92" s="232" t="s">
        <v>329</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2.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2.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2.75" customHeight="1">
      <c r="A95" s="233" t="s">
        <v>12</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2.75" customHeight="1">
      <c r="A96" s="106" t="s">
        <v>330</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2.75" customHeight="1">
      <c r="A97" s="106" t="s">
        <v>331</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2.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2.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2.75" customHeight="1">
      <c r="A100" s="106" t="s">
        <v>332</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2.75" customHeight="1">
      <c r="A101" s="106" t="s">
        <v>333</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2.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2.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2.75" customHeight="1">
      <c r="A104" s="106" t="s">
        <v>40</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2.75" customHeight="1">
      <c r="A105" s="106" t="s">
        <v>334</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2.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2.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2.75" customHeight="1">
      <c r="A108" s="234" t="s">
        <v>12</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2.75" customHeight="1">
      <c r="A109" s="235" t="s">
        <v>335</v>
      </c>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2.75" customHeight="1">
      <c r="A110" s="235" t="s">
        <v>336</v>
      </c>
      <c r="B110" s="235"/>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2.75" customHeight="1">
      <c r="A111" s="235" t="s">
        <v>337</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2.75" customHeight="1">
      <c r="A112" s="235" t="s">
        <v>338</v>
      </c>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2.75" customHeight="1">
      <c r="A113" s="235" t="s">
        <v>339</v>
      </c>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2.75" customHeight="1">
      <c r="A114" s="235" t="s">
        <v>340</v>
      </c>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2.75" customHeight="1">
      <c r="A115" s="235" t="s">
        <v>14</v>
      </c>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2.75" customHeight="1">
      <c r="A116" s="235" t="s">
        <v>341</v>
      </c>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2.75" customHeight="1">
      <c r="A117" s="235" t="s">
        <v>342</v>
      </c>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2.75" customHeight="1">
      <c r="A118" s="235" t="s">
        <v>343</v>
      </c>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2.75" customHeight="1">
      <c r="A119" s="235" t="s">
        <v>344</v>
      </c>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2.75" customHeight="1">
      <c r="A120" s="235" t="s">
        <v>345</v>
      </c>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2.75" customHeight="1">
      <c r="A121" s="235" t="s">
        <v>346</v>
      </c>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2.75" customHeight="1">
      <c r="A122" s="235" t="s">
        <v>347</v>
      </c>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2.75" customHeight="1">
      <c r="A123" s="235" t="s">
        <v>348</v>
      </c>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2.75" customHeight="1">
      <c r="A124" s="23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2.75" customHeight="1">
      <c r="A125" s="23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2.75" customHeight="1">
      <c r="A126" s="236" t="s">
        <v>349</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2.75" customHeight="1">
      <c r="A127" s="237" t="s">
        <v>350</v>
      </c>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2.75" customHeight="1">
      <c r="A128" s="237" t="s">
        <v>351</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2.75" customHeight="1">
      <c r="A129" s="237" t="s">
        <v>352</v>
      </c>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2.75" customHeight="1">
      <c r="A130" s="236" t="s">
        <v>353</v>
      </c>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2.75" customHeight="1">
      <c r="A131" s="236" t="s">
        <v>354</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2.75" customHeight="1">
      <c r="A132" s="237" t="s">
        <v>355</v>
      </c>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2.75" customHeight="1">
      <c r="A133" s="237" t="s">
        <v>356</v>
      </c>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2.75" customHeight="1">
      <c r="A134" s="237" t="s">
        <v>357</v>
      </c>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2.75" customHeight="1">
      <c r="A135" s="237" t="s">
        <v>358</v>
      </c>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2.75" customHeight="1">
      <c r="A136" s="237" t="s">
        <v>359</v>
      </c>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2.75" customHeight="1">
      <c r="A137" s="236" t="s">
        <v>360</v>
      </c>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2.75" customHeight="1">
      <c r="A138" s="236" t="s">
        <v>361</v>
      </c>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2.75" customHeight="1">
      <c r="A139" s="236" t="s">
        <v>362</v>
      </c>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2.75" customHeight="1">
      <c r="A140" s="236" t="s">
        <v>363</v>
      </c>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2.75" customHeight="1">
      <c r="A141" s="236" t="s">
        <v>364</v>
      </c>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2.75" customHeight="1">
      <c r="A142" s="236" t="s">
        <v>365</v>
      </c>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2.75" customHeight="1">
      <c r="A143" s="236" t="s">
        <v>366</v>
      </c>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2.75" customHeight="1">
      <c r="A144" s="236" t="s">
        <v>367</v>
      </c>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2.75" customHeight="1">
      <c r="A145" s="236" t="s">
        <v>368</v>
      </c>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2.75" customHeight="1">
      <c r="A146" s="236" t="s">
        <v>369</v>
      </c>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2.75" customHeight="1">
      <c r="A147" s="236" t="s">
        <v>370</v>
      </c>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2.75" customHeight="1">
      <c r="A148" s="236" t="s">
        <v>371</v>
      </c>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2.75" customHeight="1">
      <c r="A149" s="236" t="s">
        <v>372</v>
      </c>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2.75" customHeight="1">
      <c r="A150" s="236" t="s">
        <v>373</v>
      </c>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2.75" customHeight="1">
      <c r="A151" s="236" t="s">
        <v>374</v>
      </c>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2.75" customHeight="1">
      <c r="A152" s="236" t="s">
        <v>375</v>
      </c>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2.75" customHeight="1">
      <c r="A153" s="236" t="s">
        <v>376</v>
      </c>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2.75" customHeight="1">
      <c r="A154" s="236" t="s">
        <v>377</v>
      </c>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2.75" customHeight="1">
      <c r="A155" s="236" t="s">
        <v>378</v>
      </c>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2.75" customHeight="1">
      <c r="A156" s="236" t="s">
        <v>379</v>
      </c>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2.75" customHeight="1">
      <c r="A157" s="236" t="s">
        <v>380</v>
      </c>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2.75" customHeight="1">
      <c r="A158" s="236" t="s">
        <v>381</v>
      </c>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2.75" customHeight="1">
      <c r="A159" s="236" t="s">
        <v>382</v>
      </c>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2.75" customHeight="1">
      <c r="A160" s="236" t="s">
        <v>383</v>
      </c>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2.75" customHeight="1">
      <c r="A161" s="236" t="s">
        <v>384</v>
      </c>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2.75" customHeight="1">
      <c r="A162" s="236" t="s">
        <v>385</v>
      </c>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2.75" customHeight="1">
      <c r="A163" s="236" t="s">
        <v>386</v>
      </c>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2.75" customHeight="1">
      <c r="A164" s="236" t="s">
        <v>387</v>
      </c>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2.75" customHeight="1">
      <c r="A165" s="236" t="s">
        <v>388</v>
      </c>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2.75" customHeight="1">
      <c r="A166" s="236" t="s">
        <v>389</v>
      </c>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2.75" customHeight="1">
      <c r="A167" s="236" t="s">
        <v>33</v>
      </c>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2.75" customHeight="1">
      <c r="A168" s="236" t="s">
        <v>390</v>
      </c>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2.75" customHeight="1">
      <c r="A169" s="236" t="s">
        <v>391</v>
      </c>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2.75" customHeight="1">
      <c r="A170" s="236" t="s">
        <v>392</v>
      </c>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2.75" customHeight="1">
      <c r="A171" s="236" t="s">
        <v>393</v>
      </c>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2.75" customHeight="1">
      <c r="A172" s="236" t="s">
        <v>394</v>
      </c>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2.75" customHeight="1">
      <c r="A173" s="236" t="s">
        <v>395</v>
      </c>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2.75" customHeight="1">
      <c r="A174" s="236" t="s">
        <v>396</v>
      </c>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2.75" customHeight="1">
      <c r="A175" s="236" t="s">
        <v>397</v>
      </c>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2.75" customHeight="1">
      <c r="A176" s="236" t="s">
        <v>398</v>
      </c>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2.75" customHeight="1">
      <c r="A177" s="236" t="s">
        <v>399</v>
      </c>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2.75" customHeight="1">
      <c r="A178" s="236" t="s">
        <v>400</v>
      </c>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2.75" customHeight="1">
      <c r="A179" s="236" t="s">
        <v>401</v>
      </c>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2.75" customHeight="1">
      <c r="A180" s="236" t="s">
        <v>402</v>
      </c>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2.75" customHeight="1">
      <c r="A181" s="238" t="s">
        <v>403</v>
      </c>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2.75" customHeight="1">
      <c r="A182" s="238" t="s">
        <v>404</v>
      </c>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2.75" customHeight="1">
      <c r="A183" s="238" t="s">
        <v>405</v>
      </c>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2.75" customHeight="1">
      <c r="A184" s="238" t="s">
        <v>406</v>
      </c>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2.75" customHeight="1">
      <c r="A185" s="238" t="s">
        <v>407</v>
      </c>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2.75" customHeight="1">
      <c r="A186" s="238" t="s">
        <v>36</v>
      </c>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2.75" customHeight="1">
      <c r="A187" s="238" t="s">
        <v>408</v>
      </c>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2.75" customHeight="1">
      <c r="A188" s="238" t="s">
        <v>409</v>
      </c>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2.75" customHeight="1">
      <c r="A189" s="238" t="s">
        <v>410</v>
      </c>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2.75" customHeight="1">
      <c r="A190" s="238" t="s">
        <v>411</v>
      </c>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2.75" customHeight="1">
      <c r="A191" s="238" t="s">
        <v>412</v>
      </c>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2.75" customHeight="1">
      <c r="A192" s="238" t="s">
        <v>413</v>
      </c>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2.75" customHeight="1">
      <c r="A193" s="236" t="s">
        <v>414</v>
      </c>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2.75" customHeight="1">
      <c r="A194" s="236" t="s">
        <v>415</v>
      </c>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2.75" customHeight="1">
      <c r="A195" s="236" t="s">
        <v>416</v>
      </c>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2.75" customHeight="1">
      <c r="A196" s="236" t="s">
        <v>417</v>
      </c>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2.75" customHeight="1">
      <c r="A197" s="236" t="s">
        <v>418</v>
      </c>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2.75" customHeight="1">
      <c r="A198" s="238" t="s">
        <v>419</v>
      </c>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2.75" customHeight="1">
      <c r="A199" s="238" t="s">
        <v>420</v>
      </c>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2.75" customHeight="1">
      <c r="A200" s="238" t="s">
        <v>421</v>
      </c>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2.75" customHeight="1">
      <c r="A201" s="236" t="s">
        <v>422</v>
      </c>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2.75" customHeight="1">
      <c r="A202" s="236" t="s">
        <v>423</v>
      </c>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2.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2.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2.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2.75" customHeight="1">
      <c r="A206" s="106" t="s">
        <v>43</v>
      </c>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2.75" customHeight="1">
      <c r="A207" s="106" t="s">
        <v>424</v>
      </c>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2.75" customHeight="1">
      <c r="A208" s="106" t="s">
        <v>425</v>
      </c>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2.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2.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2.75" customHeight="1">
      <c r="A211" s="106" t="s">
        <v>46</v>
      </c>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2.75" customHeight="1">
      <c r="A212" s="106" t="s">
        <v>426</v>
      </c>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2.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2.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2.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2.75" customHeight="1">
      <c r="A216" s="229" t="s">
        <v>427</v>
      </c>
      <c r="B216" s="229"/>
      <c r="C216" s="229"/>
      <c r="D216" s="229"/>
      <c r="E216" s="106"/>
      <c r="F216" s="106"/>
      <c r="G216" s="106"/>
      <c r="H216" s="106"/>
      <c r="I216" s="231"/>
      <c r="J216" s="106"/>
      <c r="K216" s="106"/>
      <c r="L216" s="106"/>
      <c r="M216" s="106"/>
      <c r="N216" s="106"/>
      <c r="O216" s="106"/>
      <c r="P216" s="106"/>
      <c r="Q216" s="106"/>
      <c r="R216" s="106"/>
      <c r="S216" s="106"/>
      <c r="T216" s="106"/>
      <c r="U216" s="106"/>
      <c r="V216" s="106"/>
      <c r="W216" s="106"/>
      <c r="X216" s="106"/>
      <c r="Y216" s="106"/>
      <c r="Z216" s="106"/>
    </row>
    <row r="217" spans="1:26" ht="12.75" customHeight="1">
      <c r="A217" s="229" t="s">
        <v>428</v>
      </c>
      <c r="B217" s="229"/>
      <c r="C217" s="229"/>
      <c r="D217" s="229"/>
      <c r="E217" s="106"/>
      <c r="F217" s="106"/>
      <c r="G217" s="106"/>
      <c r="H217" s="106"/>
      <c r="I217" s="231"/>
      <c r="J217" s="106"/>
      <c r="K217" s="106"/>
      <c r="L217" s="106"/>
      <c r="M217" s="106"/>
      <c r="N217" s="106"/>
      <c r="O217" s="106"/>
      <c r="P217" s="106"/>
      <c r="Q217" s="106"/>
      <c r="R217" s="106"/>
      <c r="S217" s="106"/>
      <c r="T217" s="106"/>
      <c r="U217" s="106"/>
      <c r="V217" s="106"/>
      <c r="W217" s="106"/>
      <c r="X217" s="106"/>
      <c r="Y217" s="106"/>
      <c r="Z217" s="106"/>
    </row>
    <row r="218" spans="1:26" ht="12.75" customHeight="1">
      <c r="A218" s="229" t="s">
        <v>429</v>
      </c>
      <c r="B218" s="229"/>
      <c r="C218" s="229"/>
      <c r="D218" s="229"/>
      <c r="E218" s="106"/>
      <c r="F218" s="106"/>
      <c r="G218" s="106"/>
      <c r="H218" s="106"/>
      <c r="I218" s="231"/>
      <c r="J218" s="106"/>
      <c r="K218" s="106"/>
      <c r="L218" s="106"/>
      <c r="M218" s="106"/>
      <c r="N218" s="106"/>
      <c r="O218" s="106"/>
      <c r="P218" s="106"/>
      <c r="Q218" s="106"/>
      <c r="R218" s="106"/>
      <c r="S218" s="106"/>
      <c r="T218" s="106"/>
      <c r="U218" s="106"/>
      <c r="V218" s="106"/>
      <c r="W218" s="106"/>
      <c r="X218" s="106"/>
      <c r="Y218" s="106"/>
      <c r="Z218" s="106"/>
    </row>
    <row r="219" spans="1:26" ht="12.75" customHeight="1">
      <c r="A219" s="229" t="s">
        <v>430</v>
      </c>
      <c r="B219" s="229"/>
      <c r="C219" s="229"/>
      <c r="D219" s="229"/>
      <c r="E219" s="106"/>
      <c r="F219" s="106"/>
      <c r="G219" s="106"/>
      <c r="H219" s="106"/>
      <c r="I219" s="231"/>
      <c r="J219" s="106"/>
      <c r="K219" s="106"/>
      <c r="L219" s="106"/>
      <c r="M219" s="106"/>
      <c r="N219" s="106"/>
      <c r="O219" s="106"/>
      <c r="P219" s="106"/>
      <c r="Q219" s="106"/>
      <c r="R219" s="106"/>
      <c r="S219" s="106"/>
      <c r="T219" s="106"/>
      <c r="U219" s="106"/>
      <c r="V219" s="106"/>
      <c r="W219" s="106"/>
      <c r="X219" s="106"/>
      <c r="Y219" s="106"/>
      <c r="Z219" s="106"/>
    </row>
    <row r="220" spans="1:26" ht="12.75" customHeight="1">
      <c r="A220" s="229" t="s">
        <v>431</v>
      </c>
      <c r="B220" s="229"/>
      <c r="C220" s="229"/>
      <c r="D220" s="229"/>
      <c r="E220" s="106"/>
      <c r="F220" s="106"/>
      <c r="G220" s="106"/>
      <c r="H220" s="106"/>
      <c r="I220" s="231"/>
      <c r="J220" s="106"/>
      <c r="K220" s="106"/>
      <c r="L220" s="106"/>
      <c r="M220" s="106"/>
      <c r="N220" s="106"/>
      <c r="O220" s="106"/>
      <c r="P220" s="106"/>
      <c r="Q220" s="106"/>
      <c r="R220" s="106"/>
      <c r="S220" s="106"/>
      <c r="T220" s="106"/>
      <c r="U220" s="106"/>
      <c r="V220" s="106"/>
      <c r="W220" s="106"/>
      <c r="X220" s="106"/>
      <c r="Y220" s="106"/>
      <c r="Z220" s="106"/>
    </row>
    <row r="221" spans="1:26" ht="12.75" customHeight="1">
      <c r="A221" s="229" t="s">
        <v>432</v>
      </c>
      <c r="B221" s="229"/>
      <c r="C221" s="229"/>
      <c r="D221" s="229"/>
      <c r="E221" s="106"/>
      <c r="F221" s="106"/>
      <c r="G221" s="106"/>
      <c r="H221" s="106"/>
      <c r="I221" s="231"/>
      <c r="J221" s="106"/>
      <c r="K221" s="106"/>
      <c r="L221" s="106"/>
      <c r="M221" s="106"/>
      <c r="N221" s="106"/>
      <c r="O221" s="106"/>
      <c r="P221" s="106"/>
      <c r="Q221" s="106"/>
      <c r="R221" s="106"/>
      <c r="S221" s="106"/>
      <c r="T221" s="106"/>
      <c r="U221" s="106"/>
      <c r="V221" s="106"/>
      <c r="W221" s="106"/>
      <c r="X221" s="106"/>
      <c r="Y221" s="106"/>
      <c r="Z221" s="106"/>
    </row>
    <row r="222" spans="1:26" ht="12.75" customHeight="1">
      <c r="A222" s="229" t="s">
        <v>433</v>
      </c>
      <c r="B222" s="229"/>
      <c r="C222" s="229"/>
      <c r="D222" s="229"/>
      <c r="E222" s="106"/>
      <c r="F222" s="106"/>
      <c r="G222" s="106"/>
      <c r="H222" s="106"/>
      <c r="I222" s="231"/>
      <c r="J222" s="106"/>
      <c r="K222" s="106"/>
      <c r="L222" s="106"/>
      <c r="M222" s="106"/>
      <c r="N222" s="106"/>
      <c r="O222" s="106"/>
      <c r="P222" s="106"/>
      <c r="Q222" s="106"/>
      <c r="R222" s="106"/>
      <c r="S222" s="106"/>
      <c r="T222" s="106"/>
      <c r="U222" s="106"/>
      <c r="V222" s="106"/>
      <c r="W222" s="106"/>
      <c r="X222" s="106"/>
      <c r="Y222" s="106"/>
      <c r="Z222" s="106"/>
    </row>
    <row r="223" spans="1:26" ht="12.75" customHeight="1">
      <c r="A223" s="229" t="s">
        <v>434</v>
      </c>
      <c r="B223" s="229"/>
      <c r="C223" s="229"/>
      <c r="D223" s="229"/>
      <c r="E223" s="106"/>
      <c r="F223" s="106"/>
      <c r="G223" s="106"/>
      <c r="H223" s="106"/>
      <c r="I223" s="231"/>
      <c r="J223" s="106"/>
      <c r="K223" s="106"/>
      <c r="L223" s="106"/>
      <c r="M223" s="106"/>
      <c r="N223" s="106"/>
      <c r="O223" s="106"/>
      <c r="P223" s="106"/>
      <c r="Q223" s="106"/>
      <c r="R223" s="106"/>
      <c r="S223" s="106"/>
      <c r="T223" s="106"/>
      <c r="U223" s="106"/>
      <c r="V223" s="106"/>
      <c r="W223" s="106"/>
      <c r="X223" s="106"/>
      <c r="Y223" s="106"/>
      <c r="Z223" s="106"/>
    </row>
    <row r="224" spans="1:26" ht="12.75" customHeight="1">
      <c r="A224" s="229" t="s">
        <v>435</v>
      </c>
      <c r="B224" s="229"/>
      <c r="C224" s="229"/>
      <c r="D224" s="229"/>
      <c r="E224" s="106"/>
      <c r="F224" s="106"/>
      <c r="G224" s="106"/>
      <c r="H224" s="106"/>
      <c r="I224" s="231"/>
      <c r="J224" s="106"/>
      <c r="K224" s="106"/>
      <c r="L224" s="106"/>
      <c r="M224" s="106"/>
      <c r="N224" s="106"/>
      <c r="O224" s="106"/>
      <c r="P224" s="106"/>
      <c r="Q224" s="106"/>
      <c r="R224" s="106"/>
      <c r="S224" s="106"/>
      <c r="T224" s="106"/>
      <c r="U224" s="106"/>
      <c r="V224" s="106"/>
      <c r="W224" s="106"/>
      <c r="X224" s="106"/>
      <c r="Y224" s="106"/>
      <c r="Z224" s="106"/>
    </row>
    <row r="225" spans="1:26" ht="12.75" customHeight="1">
      <c r="A225" s="229" t="s">
        <v>436</v>
      </c>
      <c r="B225" s="229"/>
      <c r="C225" s="229"/>
      <c r="D225" s="229"/>
      <c r="E225" s="106"/>
      <c r="F225" s="106"/>
      <c r="G225" s="106"/>
      <c r="H225" s="106"/>
      <c r="I225" s="231"/>
      <c r="J225" s="106"/>
      <c r="K225" s="106"/>
      <c r="L225" s="106"/>
      <c r="M225" s="106"/>
      <c r="N225" s="106"/>
      <c r="O225" s="106"/>
      <c r="P225" s="106"/>
      <c r="Q225" s="106"/>
      <c r="R225" s="106"/>
      <c r="S225" s="106"/>
      <c r="T225" s="106"/>
      <c r="U225" s="106"/>
      <c r="V225" s="106"/>
      <c r="W225" s="106"/>
      <c r="X225" s="106"/>
      <c r="Y225" s="106"/>
      <c r="Z225" s="106"/>
    </row>
    <row r="226" spans="1:26" ht="12.75" customHeight="1">
      <c r="A226" s="229" t="s">
        <v>437</v>
      </c>
      <c r="B226" s="229"/>
      <c r="C226" s="229"/>
      <c r="D226" s="229"/>
      <c r="E226" s="106"/>
      <c r="F226" s="106"/>
      <c r="G226" s="106"/>
      <c r="H226" s="106"/>
      <c r="I226" s="231"/>
      <c r="J226" s="106"/>
      <c r="K226" s="106"/>
      <c r="L226" s="106"/>
      <c r="M226" s="106"/>
      <c r="N226" s="106"/>
      <c r="O226" s="106"/>
      <c r="P226" s="106"/>
      <c r="Q226" s="106"/>
      <c r="R226" s="106"/>
      <c r="S226" s="106"/>
      <c r="T226" s="106"/>
      <c r="U226" s="106"/>
      <c r="V226" s="106"/>
      <c r="W226" s="106"/>
      <c r="X226" s="106"/>
      <c r="Y226" s="106"/>
      <c r="Z226" s="106"/>
    </row>
    <row r="227" spans="1:26" ht="12.75" customHeight="1">
      <c r="A227" s="229" t="s">
        <v>438</v>
      </c>
      <c r="B227" s="229"/>
      <c r="C227" s="229"/>
      <c r="D227" s="229"/>
      <c r="E227" s="106"/>
      <c r="F227" s="106"/>
      <c r="G227" s="106"/>
      <c r="H227" s="106"/>
      <c r="I227" s="231"/>
      <c r="J227" s="106"/>
      <c r="K227" s="106"/>
      <c r="L227" s="106"/>
      <c r="M227" s="106"/>
      <c r="N227" s="106"/>
      <c r="O227" s="106"/>
      <c r="P227" s="106"/>
      <c r="Q227" s="106"/>
      <c r="R227" s="106"/>
      <c r="S227" s="106"/>
      <c r="T227" s="106"/>
      <c r="U227" s="106"/>
      <c r="V227" s="106"/>
      <c r="W227" s="106"/>
      <c r="X227" s="106"/>
      <c r="Y227" s="106"/>
      <c r="Z227" s="106"/>
    </row>
    <row r="228" spans="1:26" ht="12.75" customHeight="1">
      <c r="A228" s="229" t="s">
        <v>425</v>
      </c>
      <c r="B228" s="229"/>
      <c r="C228" s="229"/>
      <c r="D228" s="229"/>
      <c r="E228" s="106"/>
      <c r="F228" s="106"/>
      <c r="G228" s="106"/>
      <c r="H228" s="106"/>
      <c r="I228" s="231"/>
      <c r="J228" s="106"/>
      <c r="K228" s="106"/>
      <c r="L228" s="106"/>
      <c r="M228" s="106"/>
      <c r="N228" s="106"/>
      <c r="O228" s="106"/>
      <c r="P228" s="106"/>
      <c r="Q228" s="106"/>
      <c r="R228" s="106"/>
      <c r="S228" s="106"/>
      <c r="T228" s="106"/>
      <c r="U228" s="106"/>
      <c r="V228" s="106"/>
      <c r="W228" s="106"/>
      <c r="X228" s="106"/>
      <c r="Y228" s="106"/>
      <c r="Z228" s="106"/>
    </row>
    <row r="229" spans="1:26" ht="12.75" customHeight="1">
      <c r="A229" s="229" t="s">
        <v>439</v>
      </c>
      <c r="B229" s="229"/>
      <c r="C229" s="229"/>
      <c r="D229" s="229"/>
      <c r="E229" s="106"/>
      <c r="F229" s="106"/>
      <c r="G229" s="106"/>
      <c r="H229" s="106"/>
      <c r="I229" s="231"/>
      <c r="J229" s="106"/>
      <c r="K229" s="106"/>
      <c r="L229" s="106"/>
      <c r="M229" s="106"/>
      <c r="N229" s="106"/>
      <c r="O229" s="106"/>
      <c r="P229" s="106"/>
      <c r="Q229" s="106"/>
      <c r="R229" s="106"/>
      <c r="S229" s="106"/>
      <c r="T229" s="106"/>
      <c r="U229" s="106"/>
      <c r="V229" s="106"/>
      <c r="W229" s="106"/>
      <c r="X229" s="106"/>
      <c r="Y229" s="106"/>
      <c r="Z229" s="106"/>
    </row>
    <row r="230" spans="1:26" ht="12.75" customHeight="1">
      <c r="A230" s="229" t="s">
        <v>440</v>
      </c>
      <c r="B230" s="229"/>
      <c r="C230" s="229"/>
      <c r="D230" s="229"/>
      <c r="E230" s="106"/>
      <c r="F230" s="106"/>
      <c r="G230" s="106"/>
      <c r="H230" s="106"/>
      <c r="I230" s="231"/>
      <c r="J230" s="106"/>
      <c r="K230" s="106"/>
      <c r="L230" s="106"/>
      <c r="M230" s="106"/>
      <c r="N230" s="106"/>
      <c r="O230" s="106"/>
      <c r="P230" s="106"/>
      <c r="Q230" s="106"/>
      <c r="R230" s="106"/>
      <c r="S230" s="106"/>
      <c r="T230" s="106"/>
      <c r="U230" s="106"/>
      <c r="V230" s="106"/>
      <c r="W230" s="106"/>
      <c r="X230" s="106"/>
      <c r="Y230" s="106"/>
      <c r="Z230" s="106"/>
    </row>
    <row r="231" spans="1:26" ht="12.75" customHeight="1">
      <c r="A231" s="229" t="s">
        <v>441</v>
      </c>
      <c r="B231" s="229"/>
      <c r="C231" s="229"/>
      <c r="D231" s="229"/>
      <c r="E231" s="106"/>
      <c r="F231" s="106"/>
      <c r="G231" s="106"/>
      <c r="H231" s="106"/>
      <c r="I231" s="231"/>
      <c r="J231" s="106"/>
      <c r="K231" s="106"/>
      <c r="L231" s="106"/>
      <c r="M231" s="106"/>
      <c r="N231" s="106"/>
      <c r="O231" s="106"/>
      <c r="P231" s="106"/>
      <c r="Q231" s="106"/>
      <c r="R231" s="106"/>
      <c r="S231" s="106"/>
      <c r="T231" s="106"/>
      <c r="U231" s="106"/>
      <c r="V231" s="106"/>
      <c r="W231" s="106"/>
      <c r="X231" s="106"/>
      <c r="Y231" s="106"/>
      <c r="Z231" s="106"/>
    </row>
    <row r="232" spans="1:26" ht="12.75" customHeight="1">
      <c r="A232" s="229" t="s">
        <v>284</v>
      </c>
      <c r="B232" s="229"/>
      <c r="C232" s="229"/>
      <c r="D232" s="229"/>
      <c r="E232" s="106"/>
      <c r="F232" s="106"/>
      <c r="G232" s="106"/>
      <c r="H232" s="106"/>
      <c r="I232" s="231"/>
      <c r="J232" s="106"/>
      <c r="K232" s="106"/>
      <c r="L232" s="106"/>
      <c r="M232" s="106"/>
      <c r="N232" s="106"/>
      <c r="O232" s="106"/>
      <c r="P232" s="106"/>
      <c r="Q232" s="106"/>
      <c r="R232" s="106"/>
      <c r="S232" s="106"/>
      <c r="T232" s="106"/>
      <c r="U232" s="106"/>
      <c r="V232" s="106"/>
      <c r="W232" s="106"/>
      <c r="X232" s="106"/>
      <c r="Y232" s="106"/>
      <c r="Z232" s="106"/>
    </row>
    <row r="233" spans="1:26" ht="12.75" customHeight="1">
      <c r="A233" s="229" t="s">
        <v>442</v>
      </c>
      <c r="B233" s="229"/>
      <c r="C233" s="229"/>
      <c r="D233" s="229"/>
      <c r="E233" s="106"/>
      <c r="F233" s="106"/>
      <c r="G233" s="106"/>
      <c r="H233" s="106"/>
      <c r="I233" s="231"/>
      <c r="J233" s="106"/>
      <c r="K233" s="106"/>
      <c r="L233" s="106"/>
      <c r="M233" s="106"/>
      <c r="N233" s="106"/>
      <c r="O233" s="106"/>
      <c r="P233" s="106"/>
      <c r="Q233" s="106"/>
      <c r="R233" s="106"/>
      <c r="S233" s="106"/>
      <c r="T233" s="106"/>
      <c r="U233" s="106"/>
      <c r="V233" s="106"/>
      <c r="W233" s="106"/>
      <c r="X233" s="106"/>
      <c r="Y233" s="106"/>
      <c r="Z233" s="106"/>
    </row>
    <row r="234" spans="1:26" ht="12.75" customHeight="1">
      <c r="A234" s="229" t="s">
        <v>7</v>
      </c>
      <c r="B234" s="229"/>
      <c r="C234" s="229"/>
      <c r="D234" s="229"/>
      <c r="E234" s="106"/>
      <c r="F234" s="106"/>
      <c r="G234" s="106"/>
      <c r="H234" s="106"/>
      <c r="I234" s="231"/>
      <c r="J234" s="106"/>
      <c r="K234" s="106"/>
      <c r="L234" s="106"/>
      <c r="M234" s="106"/>
      <c r="N234" s="106"/>
      <c r="O234" s="106"/>
      <c r="P234" s="106"/>
      <c r="Q234" s="106"/>
      <c r="R234" s="106"/>
      <c r="S234" s="106"/>
      <c r="T234" s="106"/>
      <c r="U234" s="106"/>
      <c r="V234" s="106"/>
      <c r="W234" s="106"/>
      <c r="X234" s="106"/>
      <c r="Y234" s="106"/>
      <c r="Z234" s="106"/>
    </row>
    <row r="235" spans="1:26" ht="12.75" customHeight="1">
      <c r="A235" s="229" t="s">
        <v>288</v>
      </c>
      <c r="B235" s="229"/>
      <c r="C235" s="229"/>
      <c r="D235" s="229"/>
      <c r="E235" s="106"/>
      <c r="F235" s="106"/>
      <c r="G235" s="106"/>
      <c r="H235" s="106"/>
      <c r="I235" s="231"/>
      <c r="J235" s="106"/>
      <c r="K235" s="106"/>
      <c r="L235" s="106"/>
      <c r="M235" s="106"/>
      <c r="N235" s="106"/>
      <c r="O235" s="106"/>
      <c r="P235" s="106"/>
      <c r="Q235" s="106"/>
      <c r="R235" s="106"/>
      <c r="S235" s="106"/>
      <c r="T235" s="106"/>
      <c r="U235" s="106"/>
      <c r="V235" s="106"/>
      <c r="W235" s="106"/>
      <c r="X235" s="106"/>
      <c r="Y235" s="106"/>
      <c r="Z235" s="106"/>
    </row>
    <row r="236" spans="1:26" ht="12.75" customHeight="1">
      <c r="A236" s="229" t="s">
        <v>443</v>
      </c>
      <c r="B236" s="229"/>
      <c r="C236" s="229"/>
      <c r="D236" s="229"/>
      <c r="E236" s="106"/>
      <c r="F236" s="106"/>
      <c r="G236" s="106"/>
      <c r="H236" s="106"/>
      <c r="I236" s="231"/>
      <c r="J236" s="106"/>
      <c r="K236" s="106"/>
      <c r="L236" s="106"/>
      <c r="M236" s="106"/>
      <c r="N236" s="106"/>
      <c r="O236" s="106"/>
      <c r="P236" s="106"/>
      <c r="Q236" s="106"/>
      <c r="R236" s="106"/>
      <c r="S236" s="106"/>
      <c r="T236" s="106"/>
      <c r="U236" s="106"/>
      <c r="V236" s="106"/>
      <c r="W236" s="106"/>
      <c r="X236" s="106"/>
      <c r="Y236" s="106"/>
      <c r="Z236" s="106"/>
    </row>
    <row r="237" spans="1:26" ht="12.75" customHeight="1">
      <c r="A237" s="229" t="s">
        <v>444</v>
      </c>
      <c r="B237" s="229"/>
      <c r="C237" s="229"/>
      <c r="D237" s="229"/>
      <c r="E237" s="106"/>
      <c r="F237" s="106"/>
      <c r="G237" s="106"/>
      <c r="H237" s="106"/>
      <c r="I237" s="231"/>
      <c r="J237" s="106"/>
      <c r="K237" s="106"/>
      <c r="L237" s="106"/>
      <c r="M237" s="106"/>
      <c r="N237" s="106"/>
      <c r="O237" s="106"/>
      <c r="P237" s="106"/>
      <c r="Q237" s="106"/>
      <c r="R237" s="106"/>
      <c r="S237" s="106"/>
      <c r="T237" s="106"/>
      <c r="U237" s="106"/>
      <c r="V237" s="106"/>
      <c r="W237" s="106"/>
      <c r="X237" s="106"/>
      <c r="Y237" s="106"/>
      <c r="Z237" s="106"/>
    </row>
    <row r="238" spans="1:26" ht="12.75" customHeight="1">
      <c r="A238" s="229" t="s">
        <v>445</v>
      </c>
      <c r="B238" s="229"/>
      <c r="C238" s="229"/>
      <c r="D238" s="229"/>
      <c r="E238" s="106"/>
      <c r="F238" s="106"/>
      <c r="G238" s="106"/>
      <c r="H238" s="106"/>
      <c r="I238" s="231"/>
      <c r="J238" s="106"/>
      <c r="K238" s="106"/>
      <c r="L238" s="106"/>
      <c r="M238" s="106"/>
      <c r="N238" s="106"/>
      <c r="O238" s="106"/>
      <c r="P238" s="106"/>
      <c r="Q238" s="106"/>
      <c r="R238" s="106"/>
      <c r="S238" s="106"/>
      <c r="T238" s="106"/>
      <c r="U238" s="106"/>
      <c r="V238" s="106"/>
      <c r="W238" s="106"/>
      <c r="X238" s="106"/>
      <c r="Y238" s="106"/>
      <c r="Z238" s="106"/>
    </row>
    <row r="239" spans="1:26" ht="12.75" customHeight="1">
      <c r="A239" s="229" t="s">
        <v>446</v>
      </c>
      <c r="B239" s="229"/>
      <c r="C239" s="229"/>
      <c r="D239" s="229"/>
      <c r="E239" s="106"/>
      <c r="F239" s="106"/>
      <c r="G239" s="106"/>
      <c r="H239" s="106"/>
      <c r="I239" s="231"/>
      <c r="J239" s="106"/>
      <c r="K239" s="106"/>
      <c r="L239" s="106"/>
      <c r="M239" s="106"/>
      <c r="N239" s="106"/>
      <c r="O239" s="106"/>
      <c r="P239" s="106"/>
      <c r="Q239" s="106"/>
      <c r="R239" s="106"/>
      <c r="S239" s="106"/>
      <c r="T239" s="106"/>
      <c r="U239" s="106"/>
      <c r="V239" s="106"/>
      <c r="W239" s="106"/>
      <c r="X239" s="106"/>
      <c r="Y239" s="106"/>
      <c r="Z239" s="106"/>
    </row>
    <row r="240" spans="1:26" ht="12.75" customHeight="1">
      <c r="A240" s="229" t="s">
        <v>447</v>
      </c>
      <c r="B240" s="229"/>
      <c r="C240" s="229"/>
      <c r="D240" s="229"/>
      <c r="E240" s="106"/>
      <c r="F240" s="106"/>
      <c r="G240" s="106"/>
      <c r="H240" s="106"/>
      <c r="I240" s="231"/>
      <c r="J240" s="106"/>
      <c r="K240" s="106"/>
      <c r="L240" s="106"/>
      <c r="M240" s="106"/>
      <c r="N240" s="106"/>
      <c r="O240" s="106"/>
      <c r="P240" s="106"/>
      <c r="Q240" s="106"/>
      <c r="R240" s="106"/>
      <c r="S240" s="106"/>
      <c r="T240" s="106"/>
      <c r="U240" s="106"/>
      <c r="V240" s="106"/>
      <c r="W240" s="106"/>
      <c r="X240" s="106"/>
      <c r="Y240" s="106"/>
      <c r="Z240" s="106"/>
    </row>
    <row r="241" spans="1:26" ht="12.75" customHeight="1">
      <c r="A241" s="229" t="s">
        <v>448</v>
      </c>
      <c r="B241" s="229"/>
      <c r="C241" s="229"/>
      <c r="D241" s="229"/>
      <c r="E241" s="106"/>
      <c r="F241" s="106"/>
      <c r="G241" s="106"/>
      <c r="H241" s="106"/>
      <c r="I241" s="231"/>
      <c r="J241" s="106"/>
      <c r="K241" s="106"/>
      <c r="L241" s="106"/>
      <c r="M241" s="106"/>
      <c r="N241" s="106"/>
      <c r="O241" s="106"/>
      <c r="P241" s="106"/>
      <c r="Q241" s="106"/>
      <c r="R241" s="106"/>
      <c r="S241" s="106"/>
      <c r="T241" s="106"/>
      <c r="U241" s="106"/>
      <c r="V241" s="106"/>
      <c r="W241" s="106"/>
      <c r="X241" s="106"/>
      <c r="Y241" s="106"/>
      <c r="Z241" s="106"/>
    </row>
    <row r="242" spans="1:26" ht="12.75" customHeight="1">
      <c r="A242" s="229" t="s">
        <v>449</v>
      </c>
      <c r="B242" s="229"/>
      <c r="C242" s="229"/>
      <c r="D242" s="229"/>
      <c r="E242" s="106"/>
      <c r="F242" s="106"/>
      <c r="G242" s="106"/>
      <c r="H242" s="106"/>
      <c r="I242" s="231"/>
      <c r="J242" s="106"/>
      <c r="K242" s="106"/>
      <c r="L242" s="106"/>
      <c r="M242" s="106"/>
      <c r="N242" s="106"/>
      <c r="O242" s="106"/>
      <c r="P242" s="106"/>
      <c r="Q242" s="106"/>
      <c r="R242" s="106"/>
      <c r="S242" s="106"/>
      <c r="T242" s="106"/>
      <c r="U242" s="106"/>
      <c r="V242" s="106"/>
      <c r="W242" s="106"/>
      <c r="X242" s="106"/>
      <c r="Y242" s="106"/>
      <c r="Z242" s="106"/>
    </row>
    <row r="243" spans="1:26" ht="12.75" customHeight="1">
      <c r="A243" s="106"/>
      <c r="B243" s="106"/>
      <c r="C243" s="106"/>
      <c r="D243" s="106"/>
      <c r="E243" s="106"/>
      <c r="F243" s="106"/>
      <c r="G243" s="106"/>
      <c r="H243" s="106"/>
      <c r="I243" s="231"/>
      <c r="J243" s="106"/>
      <c r="K243" s="106"/>
      <c r="L243" s="106"/>
      <c r="M243" s="106"/>
      <c r="N243" s="106"/>
      <c r="O243" s="106"/>
      <c r="P243" s="106"/>
      <c r="Q243" s="106"/>
      <c r="R243" s="106"/>
      <c r="S243" s="106"/>
      <c r="T243" s="106"/>
      <c r="U243" s="106"/>
      <c r="V243" s="106"/>
      <c r="W243" s="106"/>
      <c r="X243" s="106"/>
      <c r="Y243" s="106"/>
      <c r="Z243" s="106"/>
    </row>
    <row r="244" spans="1:26" ht="12.75" customHeight="1">
      <c r="A244" s="106"/>
      <c r="B244" s="106"/>
      <c r="C244" s="106"/>
      <c r="D244" s="106"/>
      <c r="E244" s="106"/>
      <c r="F244" s="106"/>
      <c r="G244" s="106"/>
      <c r="H244" s="106"/>
      <c r="I244" s="231"/>
      <c r="J244" s="106"/>
      <c r="K244" s="106"/>
      <c r="L244" s="106"/>
      <c r="M244" s="106"/>
      <c r="N244" s="106"/>
      <c r="O244" s="106"/>
      <c r="P244" s="106"/>
      <c r="Q244" s="106"/>
      <c r="R244" s="106"/>
      <c r="S244" s="106"/>
      <c r="T244" s="106"/>
      <c r="U244" s="106"/>
      <c r="V244" s="106"/>
      <c r="W244" s="106"/>
      <c r="X244" s="106"/>
      <c r="Y244" s="106"/>
      <c r="Z244" s="106"/>
    </row>
    <row r="245" spans="1:26" ht="12.75" customHeight="1">
      <c r="A245" s="106"/>
      <c r="B245" s="106"/>
      <c r="C245" s="106"/>
      <c r="D245" s="106"/>
      <c r="E245" s="106"/>
      <c r="F245" s="106"/>
      <c r="G245" s="106"/>
      <c r="H245" s="106"/>
      <c r="I245" s="231"/>
      <c r="J245" s="106"/>
      <c r="K245" s="106"/>
      <c r="L245" s="106"/>
      <c r="M245" s="106"/>
      <c r="N245" s="106"/>
      <c r="O245" s="106"/>
      <c r="P245" s="106"/>
      <c r="Q245" s="106"/>
      <c r="R245" s="106"/>
      <c r="S245" s="106"/>
      <c r="T245" s="106"/>
      <c r="U245" s="106"/>
      <c r="V245" s="106"/>
      <c r="W245" s="106"/>
      <c r="X245" s="106"/>
      <c r="Y245" s="106"/>
      <c r="Z245" s="106"/>
    </row>
    <row r="246" spans="1:26" ht="12.75" customHeight="1">
      <c r="A246" s="239"/>
      <c r="B246" s="106"/>
      <c r="C246" s="106"/>
      <c r="D246" s="106"/>
      <c r="E246" s="106"/>
      <c r="F246" s="106"/>
      <c r="G246" s="106"/>
      <c r="H246" s="106"/>
      <c r="I246" s="231"/>
      <c r="J246" s="106"/>
      <c r="K246" s="106"/>
      <c r="L246" s="106"/>
      <c r="M246" s="106"/>
      <c r="N246" s="106"/>
      <c r="O246" s="106"/>
      <c r="P246" s="106"/>
      <c r="Q246" s="106"/>
      <c r="R246" s="106"/>
      <c r="S246" s="106"/>
      <c r="T246" s="106"/>
      <c r="U246" s="106"/>
      <c r="V246" s="106"/>
      <c r="W246" s="106"/>
      <c r="X246" s="106"/>
      <c r="Y246" s="106"/>
      <c r="Z246" s="106"/>
    </row>
    <row r="247" spans="1:26" ht="12.75" customHeight="1">
      <c r="A247" s="353"/>
      <c r="B247" s="274"/>
      <c r="C247" s="274"/>
      <c r="D247" s="274"/>
      <c r="E247" s="274"/>
      <c r="F247" s="274"/>
      <c r="G247" s="229"/>
      <c r="H247" s="229"/>
      <c r="I247" s="106"/>
      <c r="J247" s="106"/>
      <c r="K247" s="106"/>
      <c r="L247" s="106"/>
      <c r="M247" s="106"/>
      <c r="N247" s="106"/>
      <c r="O247" s="106"/>
      <c r="P247" s="106"/>
      <c r="Q247" s="106"/>
      <c r="R247" s="106"/>
      <c r="S247" s="106"/>
      <c r="T247" s="106"/>
      <c r="U247" s="106"/>
      <c r="V247" s="106"/>
      <c r="W247" s="106"/>
      <c r="X247" s="106"/>
      <c r="Y247" s="106"/>
      <c r="Z247" s="106"/>
    </row>
    <row r="248" spans="1:26" ht="12.75" customHeight="1">
      <c r="A248" s="353" t="s">
        <v>450</v>
      </c>
      <c r="B248" s="274"/>
      <c r="C248" s="274"/>
      <c r="D248" s="274"/>
      <c r="E248" s="274"/>
      <c r="F248" s="274"/>
      <c r="G248" s="229"/>
      <c r="H248" s="229"/>
      <c r="I248" s="106"/>
      <c r="J248" s="106"/>
      <c r="K248" s="106"/>
      <c r="L248" s="106"/>
      <c r="M248" s="106"/>
      <c r="N248" s="106"/>
      <c r="O248" s="106"/>
      <c r="P248" s="106"/>
      <c r="Q248" s="106"/>
      <c r="R248" s="106"/>
      <c r="S248" s="106"/>
      <c r="T248" s="106"/>
      <c r="U248" s="106"/>
      <c r="V248" s="106"/>
      <c r="W248" s="106"/>
      <c r="X248" s="106"/>
      <c r="Y248" s="106"/>
      <c r="Z248" s="106"/>
    </row>
    <row r="249" spans="1:26" ht="12.75" customHeight="1">
      <c r="A249" s="353" t="s">
        <v>451</v>
      </c>
      <c r="B249" s="274"/>
      <c r="C249" s="274"/>
      <c r="D249" s="274"/>
      <c r="E249" s="274"/>
      <c r="F249" s="274"/>
      <c r="G249" s="229"/>
      <c r="H249" s="229"/>
      <c r="I249" s="106"/>
      <c r="J249" s="106"/>
      <c r="K249" s="106"/>
      <c r="L249" s="106"/>
      <c r="M249" s="106"/>
      <c r="N249" s="106"/>
      <c r="O249" s="106"/>
      <c r="P249" s="106"/>
      <c r="Q249" s="106"/>
      <c r="R249" s="106"/>
      <c r="S249" s="106"/>
      <c r="T249" s="106"/>
      <c r="U249" s="106"/>
      <c r="V249" s="106"/>
      <c r="W249" s="106"/>
      <c r="X249" s="106"/>
      <c r="Y249" s="106"/>
      <c r="Z249" s="106"/>
    </row>
    <row r="250" spans="1:26" ht="12.75" customHeight="1">
      <c r="A250" s="353" t="s">
        <v>100</v>
      </c>
      <c r="B250" s="274"/>
      <c r="C250" s="274"/>
      <c r="D250" s="274"/>
      <c r="E250" s="274"/>
      <c r="F250" s="274"/>
      <c r="G250" s="229"/>
      <c r="H250" s="229"/>
      <c r="I250" s="106"/>
      <c r="J250" s="106"/>
      <c r="K250" s="106"/>
      <c r="L250" s="106"/>
      <c r="M250" s="106"/>
      <c r="N250" s="106"/>
      <c r="O250" s="106"/>
      <c r="P250" s="106"/>
      <c r="Q250" s="106"/>
      <c r="R250" s="106"/>
      <c r="S250" s="106"/>
      <c r="T250" s="106"/>
      <c r="U250" s="106"/>
      <c r="V250" s="106"/>
      <c r="W250" s="106"/>
      <c r="X250" s="106"/>
      <c r="Y250" s="106"/>
      <c r="Z250" s="106"/>
    </row>
    <row r="251" spans="1:26" ht="12.75" customHeight="1">
      <c r="A251" s="353" t="s">
        <v>452</v>
      </c>
      <c r="B251" s="274"/>
      <c r="C251" s="274"/>
      <c r="D251" s="274"/>
      <c r="E251" s="274"/>
      <c r="F251" s="274"/>
      <c r="G251" s="229"/>
      <c r="H251" s="229"/>
      <c r="I251" s="106"/>
      <c r="J251" s="106"/>
      <c r="K251" s="106"/>
      <c r="L251" s="106"/>
      <c r="M251" s="106"/>
      <c r="N251" s="106"/>
      <c r="O251" s="106"/>
      <c r="P251" s="106"/>
      <c r="Q251" s="106"/>
      <c r="R251" s="106"/>
      <c r="S251" s="106"/>
      <c r="T251" s="106"/>
      <c r="U251" s="106"/>
      <c r="V251" s="106"/>
      <c r="W251" s="106"/>
      <c r="X251" s="106"/>
      <c r="Y251" s="106"/>
      <c r="Z251" s="106"/>
    </row>
    <row r="252" spans="1:26" ht="12.75" customHeight="1">
      <c r="A252" s="353" t="s">
        <v>453</v>
      </c>
      <c r="B252" s="274"/>
      <c r="C252" s="274"/>
      <c r="D252" s="274"/>
      <c r="E252" s="274"/>
      <c r="F252" s="274"/>
      <c r="G252" s="229"/>
      <c r="H252" s="229"/>
      <c r="I252" s="106"/>
      <c r="J252" s="106"/>
      <c r="K252" s="106"/>
      <c r="L252" s="106"/>
      <c r="M252" s="106"/>
      <c r="N252" s="106"/>
      <c r="O252" s="106"/>
      <c r="P252" s="106"/>
      <c r="Q252" s="106"/>
      <c r="R252" s="106"/>
      <c r="S252" s="106"/>
      <c r="T252" s="106"/>
      <c r="U252" s="106"/>
      <c r="V252" s="106"/>
      <c r="W252" s="106"/>
      <c r="X252" s="106"/>
      <c r="Y252" s="106"/>
      <c r="Z252" s="106"/>
    </row>
    <row r="253" spans="1:26" ht="12.75" customHeight="1">
      <c r="A253" s="354" t="s">
        <v>454</v>
      </c>
      <c r="B253" s="274"/>
      <c r="C253" s="274"/>
      <c r="D253" s="274"/>
      <c r="E253" s="274"/>
      <c r="F253" s="274"/>
      <c r="G253" s="229"/>
      <c r="H253" s="229"/>
      <c r="I253" s="106"/>
      <c r="J253" s="106"/>
      <c r="K253" s="106"/>
      <c r="L253" s="106"/>
      <c r="M253" s="106"/>
      <c r="N253" s="106"/>
      <c r="O253" s="106"/>
      <c r="P253" s="106"/>
      <c r="Q253" s="106"/>
      <c r="R253" s="106"/>
      <c r="S253" s="106"/>
      <c r="T253" s="106"/>
      <c r="U253" s="106"/>
      <c r="V253" s="106"/>
      <c r="W253" s="106"/>
      <c r="X253" s="106"/>
      <c r="Y253" s="106"/>
      <c r="Z253" s="106"/>
    </row>
    <row r="254" spans="1:26" ht="12.75" customHeight="1">
      <c r="A254" s="354" t="s">
        <v>455</v>
      </c>
      <c r="B254" s="274"/>
      <c r="C254" s="274"/>
      <c r="D254" s="274"/>
      <c r="E254" s="274"/>
      <c r="F254" s="274"/>
      <c r="G254" s="229"/>
      <c r="H254" s="229"/>
      <c r="I254" s="106"/>
      <c r="J254" s="106"/>
      <c r="K254" s="106"/>
      <c r="L254" s="106"/>
      <c r="M254" s="106"/>
      <c r="N254" s="106"/>
      <c r="O254" s="106"/>
      <c r="P254" s="106"/>
      <c r="Q254" s="106"/>
      <c r="R254" s="106"/>
      <c r="S254" s="106"/>
      <c r="T254" s="106"/>
      <c r="U254" s="106"/>
      <c r="V254" s="106"/>
      <c r="W254" s="106"/>
      <c r="X254" s="106"/>
      <c r="Y254" s="106"/>
      <c r="Z254" s="106"/>
    </row>
    <row r="255" spans="1:26" ht="12.75" customHeight="1">
      <c r="A255" s="354" t="s">
        <v>456</v>
      </c>
      <c r="B255" s="274"/>
      <c r="C255" s="274"/>
      <c r="D255" s="274"/>
      <c r="E255" s="274"/>
      <c r="F255" s="274"/>
      <c r="G255" s="229"/>
      <c r="H255" s="229"/>
      <c r="I255" s="106"/>
      <c r="J255" s="106"/>
      <c r="K255" s="106"/>
      <c r="L255" s="106"/>
      <c r="M255" s="106"/>
      <c r="N255" s="106"/>
      <c r="O255" s="106"/>
      <c r="P255" s="106"/>
      <c r="Q255" s="106"/>
      <c r="R255" s="106"/>
      <c r="S255" s="106"/>
      <c r="T255" s="106"/>
      <c r="U255" s="106"/>
      <c r="V255" s="106"/>
      <c r="W255" s="106"/>
      <c r="X255" s="106"/>
      <c r="Y255" s="106"/>
      <c r="Z255" s="106"/>
    </row>
    <row r="256" spans="1:26" ht="12.75" customHeight="1">
      <c r="A256" s="353" t="s">
        <v>457</v>
      </c>
      <c r="B256" s="274"/>
      <c r="C256" s="274"/>
      <c r="D256" s="274"/>
      <c r="E256" s="274"/>
      <c r="F256" s="274"/>
      <c r="G256" s="229"/>
      <c r="H256" s="229"/>
      <c r="I256" s="106"/>
      <c r="J256" s="106"/>
      <c r="K256" s="106"/>
      <c r="L256" s="106"/>
      <c r="M256" s="106"/>
      <c r="N256" s="106"/>
      <c r="O256" s="106"/>
      <c r="P256" s="106"/>
      <c r="Q256" s="106"/>
      <c r="R256" s="106"/>
      <c r="S256" s="106"/>
      <c r="T256" s="106"/>
      <c r="U256" s="106"/>
      <c r="V256" s="106"/>
      <c r="W256" s="106"/>
      <c r="X256" s="106"/>
      <c r="Y256" s="106"/>
      <c r="Z256" s="106"/>
    </row>
    <row r="257" spans="1:26" ht="12.75" customHeight="1">
      <c r="A257" s="353" t="s">
        <v>458</v>
      </c>
      <c r="B257" s="274"/>
      <c r="C257" s="274"/>
      <c r="D257" s="274"/>
      <c r="E257" s="274"/>
      <c r="F257" s="274"/>
      <c r="G257" s="229"/>
      <c r="H257" s="229"/>
      <c r="I257" s="106"/>
      <c r="J257" s="106"/>
      <c r="K257" s="106"/>
      <c r="L257" s="106"/>
      <c r="M257" s="106"/>
      <c r="N257" s="106"/>
      <c r="O257" s="106"/>
      <c r="P257" s="106"/>
      <c r="Q257" s="106"/>
      <c r="R257" s="106"/>
      <c r="S257" s="106"/>
      <c r="T257" s="106"/>
      <c r="U257" s="106"/>
      <c r="V257" s="106"/>
      <c r="W257" s="106"/>
      <c r="X257" s="106"/>
      <c r="Y257" s="106"/>
      <c r="Z257" s="106"/>
    </row>
    <row r="258" spans="1:26" ht="12.75" customHeight="1">
      <c r="A258" s="353" t="s">
        <v>459</v>
      </c>
      <c r="B258" s="274"/>
      <c r="C258" s="274"/>
      <c r="D258" s="274"/>
      <c r="E258" s="274"/>
      <c r="F258" s="274"/>
      <c r="G258" s="229"/>
      <c r="H258" s="229"/>
      <c r="I258" s="106"/>
      <c r="J258" s="106"/>
      <c r="K258" s="106"/>
      <c r="L258" s="106"/>
      <c r="M258" s="106"/>
      <c r="N258" s="106"/>
      <c r="O258" s="106"/>
      <c r="P258" s="106"/>
      <c r="Q258" s="106"/>
      <c r="R258" s="106"/>
      <c r="S258" s="106"/>
      <c r="T258" s="106"/>
      <c r="U258" s="106"/>
      <c r="V258" s="106"/>
      <c r="W258" s="106"/>
      <c r="X258" s="106"/>
      <c r="Y258" s="106"/>
      <c r="Z258" s="106"/>
    </row>
    <row r="259" spans="1:26" ht="12.75" customHeight="1">
      <c r="A259" s="353" t="s">
        <v>460</v>
      </c>
      <c r="B259" s="274"/>
      <c r="C259" s="274"/>
      <c r="D259" s="274"/>
      <c r="E259" s="274"/>
      <c r="F259" s="274"/>
      <c r="G259" s="229"/>
      <c r="H259" s="229"/>
      <c r="I259" s="106"/>
      <c r="J259" s="106"/>
      <c r="K259" s="106"/>
      <c r="L259" s="106"/>
      <c r="M259" s="106"/>
      <c r="N259" s="106"/>
      <c r="O259" s="106"/>
      <c r="P259" s="106"/>
      <c r="Q259" s="106"/>
      <c r="R259" s="106"/>
      <c r="S259" s="106"/>
      <c r="T259" s="106"/>
      <c r="U259" s="106"/>
      <c r="V259" s="106"/>
      <c r="W259" s="106"/>
      <c r="X259" s="106"/>
      <c r="Y259" s="106"/>
      <c r="Z259" s="106"/>
    </row>
    <row r="260" spans="1:26" ht="12.75" customHeight="1">
      <c r="A260" s="353" t="s">
        <v>461</v>
      </c>
      <c r="B260" s="274"/>
      <c r="C260" s="274"/>
      <c r="D260" s="274"/>
      <c r="E260" s="274"/>
      <c r="F260" s="274"/>
      <c r="G260" s="229"/>
      <c r="H260" s="229"/>
      <c r="I260" s="106"/>
      <c r="J260" s="106"/>
      <c r="K260" s="106"/>
      <c r="L260" s="106"/>
      <c r="M260" s="106"/>
      <c r="N260" s="106"/>
      <c r="O260" s="106"/>
      <c r="P260" s="106"/>
      <c r="Q260" s="106"/>
      <c r="R260" s="106"/>
      <c r="S260" s="106"/>
      <c r="T260" s="106"/>
      <c r="U260" s="106"/>
      <c r="V260" s="106"/>
      <c r="W260" s="106"/>
      <c r="X260" s="106"/>
      <c r="Y260" s="106"/>
      <c r="Z260" s="106"/>
    </row>
    <row r="261" spans="1:26" ht="12.75" customHeight="1">
      <c r="A261" s="353" t="s">
        <v>462</v>
      </c>
      <c r="B261" s="274"/>
      <c r="C261" s="274"/>
      <c r="D261" s="274"/>
      <c r="E261" s="274"/>
      <c r="F261" s="274"/>
      <c r="G261" s="229"/>
      <c r="H261" s="229"/>
      <c r="I261" s="106"/>
      <c r="J261" s="106"/>
      <c r="K261" s="106"/>
      <c r="L261" s="106"/>
      <c r="M261" s="106"/>
      <c r="N261" s="106"/>
      <c r="O261" s="106"/>
      <c r="P261" s="106"/>
      <c r="Q261" s="106"/>
      <c r="R261" s="106"/>
      <c r="S261" s="106"/>
      <c r="T261" s="106"/>
      <c r="U261" s="106"/>
      <c r="V261" s="106"/>
      <c r="W261" s="106"/>
      <c r="X261" s="106"/>
      <c r="Y261" s="106"/>
      <c r="Z261" s="106"/>
    </row>
    <row r="262" spans="1:26" ht="12.75" customHeight="1">
      <c r="A262" s="229" t="s">
        <v>463</v>
      </c>
      <c r="B262" s="229"/>
      <c r="C262" s="229"/>
      <c r="D262" s="229"/>
      <c r="E262" s="229"/>
      <c r="F262" s="229"/>
      <c r="G262" s="229"/>
      <c r="H262" s="229"/>
      <c r="I262" s="106"/>
      <c r="J262" s="106"/>
      <c r="K262" s="106"/>
      <c r="L262" s="106"/>
      <c r="M262" s="106"/>
      <c r="N262" s="106"/>
      <c r="O262" s="106"/>
      <c r="P262" s="106"/>
      <c r="Q262" s="106"/>
      <c r="R262" s="106"/>
      <c r="S262" s="106"/>
      <c r="T262" s="106"/>
      <c r="U262" s="106"/>
      <c r="V262" s="106"/>
      <c r="W262" s="106"/>
      <c r="X262" s="106"/>
      <c r="Y262" s="106"/>
      <c r="Z262" s="106"/>
    </row>
    <row r="263" spans="1:26" ht="12.75" customHeight="1">
      <c r="A263" s="353" t="s">
        <v>464</v>
      </c>
      <c r="B263" s="274"/>
      <c r="C263" s="274"/>
      <c r="D263" s="274"/>
      <c r="E263" s="274"/>
      <c r="F263" s="274"/>
      <c r="G263" s="229"/>
      <c r="H263" s="229"/>
      <c r="I263" s="106"/>
      <c r="J263" s="106"/>
      <c r="K263" s="106"/>
      <c r="L263" s="106"/>
      <c r="M263" s="106"/>
      <c r="N263" s="106"/>
      <c r="O263" s="106"/>
      <c r="P263" s="106"/>
      <c r="Q263" s="106"/>
      <c r="R263" s="106"/>
      <c r="S263" s="106"/>
      <c r="T263" s="106"/>
      <c r="U263" s="106"/>
      <c r="V263" s="106"/>
      <c r="W263" s="106"/>
      <c r="X263" s="106"/>
      <c r="Y263" s="106"/>
      <c r="Z263" s="106"/>
    </row>
    <row r="264" spans="1:26" ht="12.75" customHeight="1">
      <c r="A264" s="353" t="s">
        <v>465</v>
      </c>
      <c r="B264" s="274"/>
      <c r="C264" s="274"/>
      <c r="D264" s="274"/>
      <c r="E264" s="274"/>
      <c r="F264" s="274"/>
      <c r="G264" s="229"/>
      <c r="H264" s="229"/>
      <c r="I264" s="106"/>
      <c r="J264" s="106"/>
      <c r="K264" s="106"/>
      <c r="L264" s="106"/>
      <c r="M264" s="106"/>
      <c r="N264" s="106"/>
      <c r="O264" s="106"/>
      <c r="P264" s="106"/>
      <c r="Q264" s="106"/>
      <c r="R264" s="106"/>
      <c r="S264" s="106"/>
      <c r="T264" s="106"/>
      <c r="U264" s="106"/>
      <c r="V264" s="106"/>
      <c r="W264" s="106"/>
      <c r="X264" s="106"/>
      <c r="Y264" s="106"/>
      <c r="Z264" s="106"/>
    </row>
    <row r="265" spans="1:26" ht="12.75" customHeight="1">
      <c r="A265" s="353" t="s">
        <v>466</v>
      </c>
      <c r="B265" s="274"/>
      <c r="C265" s="274"/>
      <c r="D265" s="274"/>
      <c r="E265" s="274"/>
      <c r="F265" s="274"/>
      <c r="G265" s="229"/>
      <c r="H265" s="229"/>
      <c r="I265" s="106"/>
      <c r="J265" s="106"/>
      <c r="K265" s="106"/>
      <c r="L265" s="106"/>
      <c r="M265" s="106"/>
      <c r="N265" s="106"/>
      <c r="O265" s="106"/>
      <c r="P265" s="106"/>
      <c r="Q265" s="106"/>
      <c r="R265" s="106"/>
      <c r="S265" s="106"/>
      <c r="T265" s="106"/>
      <c r="U265" s="106"/>
      <c r="V265" s="106"/>
      <c r="W265" s="106"/>
      <c r="X265" s="106"/>
      <c r="Y265" s="106"/>
      <c r="Z265" s="106"/>
    </row>
    <row r="266" spans="1:26" ht="12.75" customHeight="1">
      <c r="A266" s="353" t="s">
        <v>467</v>
      </c>
      <c r="B266" s="274"/>
      <c r="C266" s="274"/>
      <c r="D266" s="274"/>
      <c r="E266" s="274"/>
      <c r="F266" s="274"/>
      <c r="G266" s="229"/>
      <c r="H266" s="229"/>
      <c r="I266" s="106"/>
      <c r="J266" s="106"/>
      <c r="K266" s="106"/>
      <c r="L266" s="106"/>
      <c r="M266" s="106"/>
      <c r="N266" s="106"/>
      <c r="O266" s="106"/>
      <c r="P266" s="106"/>
      <c r="Q266" s="106"/>
      <c r="R266" s="106"/>
      <c r="S266" s="106"/>
      <c r="T266" s="106"/>
      <c r="U266" s="106"/>
      <c r="V266" s="106"/>
      <c r="W266" s="106"/>
      <c r="X266" s="106"/>
      <c r="Y266" s="106"/>
      <c r="Z266" s="106"/>
    </row>
    <row r="267" spans="1:26" ht="12.75" customHeight="1">
      <c r="A267" s="353" t="s">
        <v>468</v>
      </c>
      <c r="B267" s="274"/>
      <c r="C267" s="274"/>
      <c r="D267" s="274"/>
      <c r="E267" s="274"/>
      <c r="F267" s="274"/>
      <c r="G267" s="229"/>
      <c r="H267" s="229"/>
      <c r="I267" s="106"/>
      <c r="J267" s="106"/>
      <c r="K267" s="106"/>
      <c r="L267" s="106"/>
      <c r="M267" s="106"/>
      <c r="N267" s="106"/>
      <c r="O267" s="106"/>
      <c r="P267" s="106"/>
      <c r="Q267" s="106"/>
      <c r="R267" s="106"/>
      <c r="S267" s="106"/>
      <c r="T267" s="106"/>
      <c r="U267" s="106"/>
      <c r="V267" s="106"/>
      <c r="W267" s="106"/>
      <c r="X267" s="106"/>
      <c r="Y267" s="106"/>
      <c r="Z267" s="106"/>
    </row>
    <row r="268" spans="1:26" ht="12.75" customHeight="1">
      <c r="A268" s="353" t="s">
        <v>469</v>
      </c>
      <c r="B268" s="274"/>
      <c r="C268" s="274"/>
      <c r="D268" s="274"/>
      <c r="E268" s="274"/>
      <c r="F268" s="274"/>
      <c r="G268" s="229"/>
      <c r="H268" s="229"/>
      <c r="I268" s="106"/>
      <c r="J268" s="106"/>
      <c r="K268" s="106"/>
      <c r="L268" s="106"/>
      <c r="M268" s="106"/>
      <c r="N268" s="106"/>
      <c r="O268" s="106"/>
      <c r="P268" s="106"/>
      <c r="Q268" s="106"/>
      <c r="R268" s="106"/>
      <c r="S268" s="106"/>
      <c r="T268" s="106"/>
      <c r="U268" s="106"/>
      <c r="V268" s="106"/>
      <c r="W268" s="106"/>
      <c r="X268" s="106"/>
      <c r="Y268" s="106"/>
      <c r="Z268" s="106"/>
    </row>
    <row r="269" spans="1:26" ht="12.75" customHeight="1">
      <c r="A269" s="353" t="s">
        <v>470</v>
      </c>
      <c r="B269" s="274"/>
      <c r="C269" s="274"/>
      <c r="D269" s="274"/>
      <c r="E269" s="274"/>
      <c r="F269" s="274"/>
      <c r="G269" s="229"/>
      <c r="H269" s="229"/>
      <c r="I269" s="106"/>
      <c r="J269" s="106"/>
      <c r="K269" s="106"/>
      <c r="L269" s="106"/>
      <c r="M269" s="106"/>
      <c r="N269" s="106"/>
      <c r="O269" s="106"/>
      <c r="P269" s="106"/>
      <c r="Q269" s="106"/>
      <c r="R269" s="106"/>
      <c r="S269" s="106"/>
      <c r="T269" s="106"/>
      <c r="U269" s="106"/>
      <c r="V269" s="106"/>
      <c r="W269" s="106"/>
      <c r="X269" s="106"/>
      <c r="Y269" s="106"/>
      <c r="Z269" s="106"/>
    </row>
    <row r="270" spans="1:26" ht="12.75" customHeight="1">
      <c r="A270" s="353" t="s">
        <v>471</v>
      </c>
      <c r="B270" s="274"/>
      <c r="C270" s="274"/>
      <c r="D270" s="274"/>
      <c r="E270" s="274"/>
      <c r="F270" s="274"/>
      <c r="G270" s="229"/>
      <c r="H270" s="229"/>
      <c r="I270" s="106"/>
      <c r="J270" s="106"/>
      <c r="K270" s="106"/>
      <c r="L270" s="106"/>
      <c r="M270" s="106"/>
      <c r="N270" s="106"/>
      <c r="O270" s="106"/>
      <c r="P270" s="106"/>
      <c r="Q270" s="106"/>
      <c r="R270" s="106"/>
      <c r="S270" s="106"/>
      <c r="T270" s="106"/>
      <c r="U270" s="106"/>
      <c r="V270" s="106"/>
      <c r="W270" s="106"/>
      <c r="X270" s="106"/>
      <c r="Y270" s="106"/>
      <c r="Z270" s="106"/>
    </row>
    <row r="271" spans="1:26" ht="12.75" customHeight="1">
      <c r="A271" s="353" t="s">
        <v>472</v>
      </c>
      <c r="B271" s="274"/>
      <c r="C271" s="274"/>
      <c r="D271" s="274"/>
      <c r="E271" s="274"/>
      <c r="F271" s="274"/>
      <c r="G271" s="229"/>
      <c r="H271" s="229"/>
      <c r="I271" s="106"/>
      <c r="J271" s="106"/>
      <c r="K271" s="106"/>
      <c r="L271" s="106"/>
      <c r="M271" s="106"/>
      <c r="N271" s="106"/>
      <c r="O271" s="106"/>
      <c r="P271" s="106"/>
      <c r="Q271" s="106"/>
      <c r="R271" s="106"/>
      <c r="S271" s="106"/>
      <c r="T271" s="106"/>
      <c r="U271" s="106"/>
      <c r="V271" s="106"/>
      <c r="W271" s="106"/>
      <c r="X271" s="106"/>
      <c r="Y271" s="106"/>
      <c r="Z271" s="106"/>
    </row>
    <row r="272" spans="1:26" ht="12.75" customHeight="1">
      <c r="A272" s="353" t="s">
        <v>473</v>
      </c>
      <c r="B272" s="274"/>
      <c r="C272" s="274"/>
      <c r="D272" s="274"/>
      <c r="E272" s="274"/>
      <c r="F272" s="274"/>
      <c r="G272" s="229"/>
      <c r="H272" s="229"/>
      <c r="I272" s="106"/>
      <c r="J272" s="106"/>
      <c r="K272" s="106"/>
      <c r="L272" s="106"/>
      <c r="M272" s="106"/>
      <c r="N272" s="106"/>
      <c r="O272" s="106"/>
      <c r="P272" s="106"/>
      <c r="Q272" s="106"/>
      <c r="R272" s="106"/>
      <c r="S272" s="106"/>
      <c r="T272" s="106"/>
      <c r="U272" s="106"/>
      <c r="V272" s="106"/>
      <c r="W272" s="106"/>
      <c r="X272" s="106"/>
      <c r="Y272" s="106"/>
      <c r="Z272" s="106"/>
    </row>
    <row r="273" spans="1:26" ht="12.75" customHeight="1">
      <c r="A273" s="353" t="s">
        <v>474</v>
      </c>
      <c r="B273" s="274"/>
      <c r="C273" s="274"/>
      <c r="D273" s="274"/>
      <c r="E273" s="274"/>
      <c r="F273" s="274"/>
      <c r="G273" s="229"/>
      <c r="H273" s="229"/>
      <c r="I273" s="106"/>
      <c r="J273" s="106"/>
      <c r="K273" s="106"/>
      <c r="L273" s="106"/>
      <c r="M273" s="106"/>
      <c r="N273" s="106"/>
      <c r="O273" s="106"/>
      <c r="P273" s="106"/>
      <c r="Q273" s="106"/>
      <c r="R273" s="106"/>
      <c r="S273" s="106"/>
      <c r="T273" s="106"/>
      <c r="U273" s="106"/>
      <c r="V273" s="106"/>
      <c r="W273" s="106"/>
      <c r="X273" s="106"/>
      <c r="Y273" s="106"/>
      <c r="Z273" s="106"/>
    </row>
    <row r="274" spans="1:26" ht="12.75" customHeight="1">
      <c r="A274" s="353" t="s">
        <v>475</v>
      </c>
      <c r="B274" s="274"/>
      <c r="C274" s="274"/>
      <c r="D274" s="274"/>
      <c r="E274" s="274"/>
      <c r="F274" s="274"/>
      <c r="G274" s="229"/>
      <c r="H274" s="229"/>
      <c r="I274" s="106"/>
      <c r="J274" s="106"/>
      <c r="K274" s="106"/>
      <c r="L274" s="106"/>
      <c r="M274" s="106"/>
      <c r="N274" s="106"/>
      <c r="O274" s="106"/>
      <c r="P274" s="106"/>
      <c r="Q274" s="106"/>
      <c r="R274" s="106"/>
      <c r="S274" s="106"/>
      <c r="T274" s="106"/>
      <c r="U274" s="106"/>
      <c r="V274" s="106"/>
      <c r="W274" s="106"/>
      <c r="X274" s="106"/>
      <c r="Y274" s="106"/>
      <c r="Z274" s="106"/>
    </row>
    <row r="275" spans="1:26" ht="12.75" customHeight="1">
      <c r="A275" s="353" t="s">
        <v>476</v>
      </c>
      <c r="B275" s="274"/>
      <c r="C275" s="274"/>
      <c r="D275" s="274"/>
      <c r="E275" s="274"/>
      <c r="F275" s="274"/>
      <c r="G275" s="229"/>
      <c r="H275" s="229"/>
      <c r="I275" s="106"/>
      <c r="J275" s="106"/>
      <c r="K275" s="106"/>
      <c r="L275" s="106"/>
      <c r="M275" s="106"/>
      <c r="N275" s="106"/>
      <c r="O275" s="106"/>
      <c r="P275" s="106"/>
      <c r="Q275" s="106"/>
      <c r="R275" s="106"/>
      <c r="S275" s="106"/>
      <c r="T275" s="106"/>
      <c r="U275" s="106"/>
      <c r="V275" s="106"/>
      <c r="W275" s="106"/>
      <c r="X275" s="106"/>
      <c r="Y275" s="106"/>
      <c r="Z275" s="106"/>
    </row>
    <row r="276" spans="1:26" ht="12.75" customHeight="1">
      <c r="A276" s="353" t="s">
        <v>477</v>
      </c>
      <c r="B276" s="274"/>
      <c r="C276" s="274"/>
      <c r="D276" s="274"/>
      <c r="E276" s="274"/>
      <c r="F276" s="274"/>
      <c r="G276" s="229"/>
      <c r="H276" s="229"/>
      <c r="I276" s="106"/>
      <c r="J276" s="106"/>
      <c r="K276" s="106"/>
      <c r="L276" s="106"/>
      <c r="M276" s="106"/>
      <c r="N276" s="106"/>
      <c r="O276" s="106"/>
      <c r="P276" s="106"/>
      <c r="Q276" s="106"/>
      <c r="R276" s="106"/>
      <c r="S276" s="106"/>
      <c r="T276" s="106"/>
      <c r="U276" s="106"/>
      <c r="V276" s="106"/>
      <c r="W276" s="106"/>
      <c r="X276" s="106"/>
      <c r="Y276" s="106"/>
      <c r="Z276" s="106"/>
    </row>
    <row r="277" spans="1:26" ht="12.75" customHeight="1">
      <c r="A277" s="353" t="s">
        <v>478</v>
      </c>
      <c r="B277" s="274"/>
      <c r="C277" s="274"/>
      <c r="D277" s="274"/>
      <c r="E277" s="274"/>
      <c r="F277" s="274"/>
      <c r="G277" s="229"/>
      <c r="H277" s="229"/>
      <c r="I277" s="106"/>
      <c r="J277" s="106"/>
      <c r="K277" s="106"/>
      <c r="L277" s="106"/>
      <c r="M277" s="106"/>
      <c r="N277" s="106"/>
      <c r="O277" s="106"/>
      <c r="P277" s="106"/>
      <c r="Q277" s="106"/>
      <c r="R277" s="106"/>
      <c r="S277" s="106"/>
      <c r="T277" s="106"/>
      <c r="U277" s="106"/>
      <c r="V277" s="106"/>
      <c r="W277" s="106"/>
      <c r="X277" s="106"/>
      <c r="Y277" s="106"/>
      <c r="Z277" s="106"/>
    </row>
    <row r="278" spans="1:26" ht="12.75" customHeight="1">
      <c r="A278" s="240"/>
      <c r="B278" s="240"/>
      <c r="C278" s="240"/>
      <c r="D278" s="240"/>
      <c r="E278" s="240"/>
      <c r="F278" s="240"/>
      <c r="G278" s="229"/>
      <c r="H278" s="229"/>
      <c r="I278" s="106"/>
      <c r="J278" s="106"/>
      <c r="K278" s="106"/>
      <c r="L278" s="106"/>
      <c r="M278" s="106"/>
      <c r="N278" s="106"/>
      <c r="O278" s="106"/>
      <c r="P278" s="106"/>
      <c r="Q278" s="106"/>
      <c r="R278" s="106"/>
      <c r="S278" s="106"/>
      <c r="T278" s="106"/>
      <c r="U278" s="106"/>
      <c r="V278" s="106"/>
      <c r="W278" s="106"/>
      <c r="X278" s="106"/>
      <c r="Y278" s="106"/>
      <c r="Z278" s="106"/>
    </row>
    <row r="279" spans="1:26" ht="12.75" customHeight="1">
      <c r="A279" s="353"/>
      <c r="B279" s="274"/>
      <c r="C279" s="274"/>
      <c r="D279" s="274"/>
      <c r="E279" s="274"/>
      <c r="F279" s="274"/>
      <c r="G279" s="229"/>
      <c r="H279" s="229"/>
      <c r="I279" s="106"/>
      <c r="J279" s="106"/>
      <c r="K279" s="106"/>
      <c r="L279" s="106"/>
      <c r="M279" s="106"/>
      <c r="N279" s="106"/>
      <c r="O279" s="106"/>
      <c r="P279" s="106"/>
      <c r="Q279" s="106"/>
      <c r="R279" s="106"/>
      <c r="S279" s="106"/>
      <c r="T279" s="106"/>
      <c r="U279" s="106"/>
      <c r="V279" s="106"/>
      <c r="W279" s="106"/>
      <c r="X279" s="106"/>
      <c r="Y279" s="106"/>
      <c r="Z279" s="106"/>
    </row>
    <row r="280" spans="1:26" ht="12.75" customHeight="1">
      <c r="A280" s="229"/>
      <c r="B280" s="229"/>
      <c r="C280" s="229"/>
      <c r="D280" s="229"/>
      <c r="E280" s="229"/>
      <c r="F280" s="229"/>
      <c r="G280" s="229"/>
      <c r="H280" s="229"/>
      <c r="I280" s="106"/>
      <c r="J280" s="106"/>
      <c r="K280" s="106"/>
      <c r="L280" s="106"/>
      <c r="M280" s="106"/>
      <c r="N280" s="106"/>
      <c r="O280" s="106"/>
      <c r="P280" s="106"/>
      <c r="Q280" s="106"/>
      <c r="R280" s="106"/>
      <c r="S280" s="106"/>
      <c r="T280" s="106"/>
      <c r="U280" s="106"/>
      <c r="V280" s="106"/>
      <c r="W280" s="106"/>
      <c r="X280" s="106"/>
      <c r="Y280" s="106"/>
      <c r="Z280" s="106"/>
    </row>
    <row r="281" spans="1:26" ht="12.75" customHeight="1">
      <c r="A281" s="229"/>
      <c r="B281" s="229"/>
      <c r="C281" s="229"/>
      <c r="D281" s="229"/>
      <c r="E281" s="229"/>
      <c r="F281" s="229"/>
      <c r="G281" s="229"/>
      <c r="H281" s="229"/>
      <c r="I281" s="106"/>
      <c r="J281" s="106"/>
      <c r="K281" s="106"/>
      <c r="L281" s="106"/>
      <c r="M281" s="106"/>
      <c r="N281" s="106"/>
      <c r="O281" s="106"/>
      <c r="P281" s="106"/>
      <c r="Q281" s="106"/>
      <c r="R281" s="106"/>
      <c r="S281" s="106"/>
      <c r="T281" s="106"/>
      <c r="U281" s="106"/>
      <c r="V281" s="106"/>
      <c r="W281" s="106"/>
      <c r="X281" s="106"/>
      <c r="Y281" s="106"/>
      <c r="Z281" s="106"/>
    </row>
    <row r="282" spans="1:26" ht="12.75" customHeight="1">
      <c r="A282" s="229"/>
      <c r="B282" s="229"/>
      <c r="C282" s="229"/>
      <c r="D282" s="229"/>
      <c r="E282" s="229"/>
      <c r="F282" s="229"/>
      <c r="G282" s="229"/>
      <c r="H282" s="229"/>
      <c r="I282" s="106"/>
      <c r="J282" s="106"/>
      <c r="K282" s="106"/>
      <c r="L282" s="106"/>
      <c r="M282" s="106"/>
      <c r="N282" s="106"/>
      <c r="O282" s="106"/>
      <c r="P282" s="106"/>
      <c r="Q282" s="106"/>
      <c r="R282" s="106"/>
      <c r="S282" s="106"/>
      <c r="T282" s="106"/>
      <c r="U282" s="106"/>
      <c r="V282" s="106"/>
      <c r="W282" s="106"/>
      <c r="X282" s="106"/>
      <c r="Y282" s="106"/>
      <c r="Z282" s="106"/>
    </row>
    <row r="283" spans="1:26" ht="12.75" customHeight="1">
      <c r="A283" s="229"/>
      <c r="B283" s="229"/>
      <c r="C283" s="229"/>
      <c r="D283" s="229"/>
      <c r="E283" s="229"/>
      <c r="F283" s="229"/>
      <c r="G283" s="229"/>
      <c r="H283" s="229"/>
      <c r="I283" s="106"/>
      <c r="J283" s="106"/>
      <c r="K283" s="106"/>
      <c r="L283" s="106"/>
      <c r="M283" s="106"/>
      <c r="N283" s="106"/>
      <c r="O283" s="106"/>
      <c r="P283" s="106"/>
      <c r="Q283" s="106"/>
      <c r="R283" s="106"/>
      <c r="S283" s="106"/>
      <c r="T283" s="106"/>
      <c r="U283" s="106"/>
      <c r="V283" s="106"/>
      <c r="W283" s="106"/>
      <c r="X283" s="106"/>
      <c r="Y283" s="106"/>
      <c r="Z283" s="106"/>
    </row>
    <row r="284" spans="1:26" ht="12.75" customHeight="1">
      <c r="A284" s="229" t="s">
        <v>479</v>
      </c>
      <c r="B284" s="229"/>
      <c r="C284" s="229"/>
      <c r="D284" s="229"/>
      <c r="E284" s="229"/>
      <c r="F284" s="229"/>
      <c r="G284" s="229"/>
      <c r="H284" s="229"/>
      <c r="I284" s="106"/>
      <c r="J284" s="106"/>
      <c r="K284" s="106"/>
      <c r="L284" s="106"/>
      <c r="M284" s="106"/>
      <c r="N284" s="106"/>
      <c r="O284" s="106"/>
      <c r="P284" s="106"/>
      <c r="Q284" s="106"/>
      <c r="R284" s="106"/>
      <c r="S284" s="106"/>
      <c r="T284" s="106"/>
      <c r="U284" s="106"/>
      <c r="V284" s="106"/>
      <c r="W284" s="106"/>
      <c r="X284" s="106"/>
      <c r="Y284" s="106"/>
      <c r="Z284" s="106"/>
    </row>
    <row r="285" spans="1:26" ht="12.75" customHeight="1">
      <c r="A285" s="229" t="s">
        <v>104</v>
      </c>
      <c r="B285" s="229"/>
      <c r="C285" s="229"/>
      <c r="D285" s="229"/>
      <c r="E285" s="229"/>
      <c r="F285" s="229"/>
      <c r="G285" s="229"/>
      <c r="H285" s="229"/>
      <c r="I285" s="106"/>
      <c r="J285" s="106"/>
      <c r="K285" s="106"/>
      <c r="L285" s="106"/>
      <c r="M285" s="106"/>
      <c r="N285" s="106"/>
      <c r="O285" s="106"/>
      <c r="P285" s="106"/>
      <c r="Q285" s="106"/>
      <c r="R285" s="106"/>
      <c r="S285" s="106"/>
      <c r="T285" s="106"/>
      <c r="U285" s="106"/>
      <c r="V285" s="106"/>
      <c r="W285" s="106"/>
      <c r="X285" s="106"/>
      <c r="Y285" s="106"/>
      <c r="Z285" s="106"/>
    </row>
    <row r="286" spans="1:26" ht="12.75" customHeight="1">
      <c r="A286" s="229" t="s">
        <v>480</v>
      </c>
      <c r="B286" s="229"/>
      <c r="C286" s="229"/>
      <c r="D286" s="229"/>
      <c r="E286" s="229"/>
      <c r="F286" s="229"/>
      <c r="G286" s="229"/>
      <c r="H286" s="229"/>
      <c r="I286" s="106"/>
      <c r="J286" s="106"/>
      <c r="K286" s="106"/>
      <c r="L286" s="106"/>
      <c r="M286" s="106"/>
      <c r="N286" s="106"/>
      <c r="O286" s="106"/>
      <c r="P286" s="106"/>
      <c r="Q286" s="106"/>
      <c r="R286" s="106"/>
      <c r="S286" s="106"/>
      <c r="T286" s="106"/>
      <c r="U286" s="106"/>
      <c r="V286" s="106"/>
      <c r="W286" s="106"/>
      <c r="X286" s="106"/>
      <c r="Y286" s="106"/>
      <c r="Z286" s="106"/>
    </row>
    <row r="287" spans="1:26" ht="12.75" customHeight="1">
      <c r="A287" s="353"/>
      <c r="B287" s="274"/>
      <c r="C287" s="274"/>
      <c r="D287" s="274"/>
      <c r="E287" s="274"/>
      <c r="F287" s="274"/>
      <c r="G287" s="229"/>
      <c r="H287" s="229"/>
      <c r="I287" s="106"/>
      <c r="J287" s="106"/>
      <c r="K287" s="106"/>
      <c r="L287" s="106"/>
      <c r="M287" s="106"/>
      <c r="N287" s="106"/>
      <c r="O287" s="106"/>
      <c r="P287" s="106"/>
      <c r="Q287" s="106"/>
      <c r="R287" s="106"/>
      <c r="S287" s="106"/>
      <c r="T287" s="106"/>
      <c r="U287" s="106"/>
      <c r="V287" s="106"/>
      <c r="W287" s="106"/>
      <c r="X287" s="106"/>
      <c r="Y287" s="106"/>
      <c r="Z287" s="106"/>
    </row>
    <row r="288" spans="1:26" ht="12.75" customHeight="1">
      <c r="A288" s="229"/>
      <c r="B288" s="229"/>
      <c r="C288" s="229"/>
      <c r="D288" s="229"/>
      <c r="E288" s="229"/>
      <c r="F288" s="229"/>
      <c r="G288" s="229"/>
      <c r="H288" s="229"/>
      <c r="I288" s="106"/>
      <c r="J288" s="106"/>
      <c r="K288" s="106"/>
      <c r="L288" s="106"/>
      <c r="M288" s="106"/>
      <c r="N288" s="106"/>
      <c r="O288" s="106"/>
      <c r="P288" s="106"/>
      <c r="Q288" s="106"/>
      <c r="R288" s="106"/>
      <c r="S288" s="106"/>
      <c r="T288" s="106"/>
      <c r="U288" s="106"/>
      <c r="V288" s="106"/>
      <c r="W288" s="106"/>
      <c r="X288" s="106"/>
      <c r="Y288" s="106"/>
      <c r="Z288" s="106"/>
    </row>
    <row r="289" spans="1:26" ht="12.75" customHeight="1">
      <c r="A289" s="229"/>
      <c r="B289" s="229"/>
      <c r="C289" s="229"/>
      <c r="D289" s="229"/>
      <c r="E289" s="229"/>
      <c r="F289" s="229"/>
      <c r="G289" s="229"/>
      <c r="H289" s="229"/>
      <c r="I289" s="106"/>
      <c r="J289" s="106"/>
      <c r="K289" s="106"/>
      <c r="L289" s="106"/>
      <c r="M289" s="106"/>
      <c r="N289" s="106"/>
      <c r="O289" s="106"/>
      <c r="P289" s="106"/>
      <c r="Q289" s="106"/>
      <c r="R289" s="106"/>
      <c r="S289" s="106"/>
      <c r="T289" s="106"/>
      <c r="U289" s="106"/>
      <c r="V289" s="106"/>
      <c r="W289" s="106"/>
      <c r="X289" s="106"/>
      <c r="Y289" s="106"/>
      <c r="Z289" s="106"/>
    </row>
    <row r="290" spans="1:26" ht="12.75" customHeight="1">
      <c r="A290" s="240" t="s">
        <v>481</v>
      </c>
      <c r="B290" s="240"/>
      <c r="C290" s="240"/>
      <c r="D290" s="240"/>
      <c r="E290" s="240"/>
      <c r="F290" s="240"/>
      <c r="G290" s="229"/>
      <c r="H290" s="229"/>
      <c r="I290" s="106"/>
      <c r="J290" s="106"/>
      <c r="K290" s="106"/>
      <c r="L290" s="106"/>
      <c r="M290" s="106"/>
      <c r="N290" s="106"/>
      <c r="O290" s="106"/>
      <c r="P290" s="106"/>
      <c r="Q290" s="106"/>
      <c r="R290" s="106"/>
      <c r="S290" s="106"/>
      <c r="T290" s="106"/>
      <c r="U290" s="106"/>
      <c r="V290" s="106"/>
      <c r="W290" s="106"/>
      <c r="X290" s="106"/>
      <c r="Y290" s="106"/>
      <c r="Z290" s="106"/>
    </row>
    <row r="291" spans="1:26" ht="12.75" customHeight="1">
      <c r="A291" s="240" t="s">
        <v>102</v>
      </c>
      <c r="B291" s="240"/>
      <c r="C291" s="240"/>
      <c r="D291" s="240"/>
      <c r="E291" s="240"/>
      <c r="F291" s="240"/>
      <c r="G291" s="229"/>
      <c r="H291" s="229"/>
      <c r="I291" s="106"/>
      <c r="J291" s="106"/>
      <c r="K291" s="106"/>
      <c r="L291" s="106"/>
      <c r="M291" s="106"/>
      <c r="N291" s="106"/>
      <c r="O291" s="106"/>
      <c r="P291" s="106"/>
      <c r="Q291" s="106"/>
      <c r="R291" s="106"/>
      <c r="S291" s="106"/>
      <c r="T291" s="106"/>
      <c r="U291" s="106"/>
      <c r="V291" s="106"/>
      <c r="W291" s="106"/>
      <c r="X291" s="106"/>
      <c r="Y291" s="106"/>
      <c r="Z291" s="106"/>
    </row>
    <row r="292" spans="1:26" ht="12.75" customHeight="1">
      <c r="A292" s="240" t="s">
        <v>482</v>
      </c>
      <c r="B292" s="240"/>
      <c r="C292" s="240"/>
      <c r="D292" s="240"/>
      <c r="E292" s="240"/>
      <c r="F292" s="240"/>
      <c r="G292" s="229"/>
      <c r="H292" s="229"/>
      <c r="I292" s="106"/>
      <c r="J292" s="106"/>
      <c r="K292" s="106"/>
      <c r="L292" s="106"/>
      <c r="M292" s="106"/>
      <c r="N292" s="106"/>
      <c r="O292" s="106"/>
      <c r="P292" s="106"/>
      <c r="Q292" s="106"/>
      <c r="R292" s="106"/>
      <c r="S292" s="106"/>
      <c r="T292" s="106"/>
      <c r="U292" s="106"/>
      <c r="V292" s="106"/>
      <c r="W292" s="106"/>
      <c r="X292" s="106"/>
      <c r="Y292" s="106"/>
      <c r="Z292" s="106"/>
    </row>
    <row r="293" spans="1:26" ht="12.75" customHeight="1">
      <c r="A293" s="240" t="s">
        <v>483</v>
      </c>
      <c r="B293" s="240"/>
      <c r="C293" s="240"/>
      <c r="D293" s="240"/>
      <c r="E293" s="240"/>
      <c r="F293" s="240"/>
      <c r="G293" s="229"/>
      <c r="H293" s="229"/>
      <c r="I293" s="106"/>
      <c r="J293" s="106"/>
      <c r="K293" s="106"/>
      <c r="L293" s="106"/>
      <c r="M293" s="106"/>
      <c r="N293" s="106"/>
      <c r="O293" s="106"/>
      <c r="P293" s="106"/>
      <c r="Q293" s="106"/>
      <c r="R293" s="106"/>
      <c r="S293" s="106"/>
      <c r="T293" s="106"/>
      <c r="U293" s="106"/>
      <c r="V293" s="106"/>
      <c r="W293" s="106"/>
      <c r="X293" s="106"/>
      <c r="Y293" s="106"/>
      <c r="Z293" s="106"/>
    </row>
    <row r="294" spans="1:26" ht="12.75" customHeight="1">
      <c r="A294" s="240" t="s">
        <v>484</v>
      </c>
      <c r="B294" s="240"/>
      <c r="C294" s="240"/>
      <c r="D294" s="240"/>
      <c r="E294" s="240"/>
      <c r="F294" s="240"/>
      <c r="G294" s="229"/>
      <c r="H294" s="229"/>
      <c r="I294" s="106"/>
      <c r="J294" s="106"/>
      <c r="K294" s="106"/>
      <c r="L294" s="106"/>
      <c r="M294" s="106"/>
      <c r="N294" s="106"/>
      <c r="O294" s="106"/>
      <c r="P294" s="106"/>
      <c r="Q294" s="106"/>
      <c r="R294" s="106"/>
      <c r="S294" s="106"/>
      <c r="T294" s="106"/>
      <c r="U294" s="106"/>
      <c r="V294" s="106"/>
      <c r="W294" s="106"/>
      <c r="X294" s="106"/>
      <c r="Y294" s="106"/>
      <c r="Z294" s="106"/>
    </row>
    <row r="295" spans="1:26" ht="12.75" customHeight="1">
      <c r="A295" s="240" t="s">
        <v>485</v>
      </c>
      <c r="B295" s="240"/>
      <c r="C295" s="240"/>
      <c r="D295" s="240"/>
      <c r="E295" s="240"/>
      <c r="F295" s="240"/>
      <c r="G295" s="229"/>
      <c r="H295" s="229"/>
      <c r="I295" s="106"/>
      <c r="J295" s="106"/>
      <c r="K295" s="106"/>
      <c r="L295" s="106"/>
      <c r="M295" s="106"/>
      <c r="N295" s="106"/>
      <c r="O295" s="106"/>
      <c r="P295" s="106"/>
      <c r="Q295" s="106"/>
      <c r="R295" s="106"/>
      <c r="S295" s="106"/>
      <c r="T295" s="106"/>
      <c r="U295" s="106"/>
      <c r="V295" s="106"/>
      <c r="W295" s="106"/>
      <c r="X295" s="106"/>
      <c r="Y295" s="106"/>
      <c r="Z295" s="106"/>
    </row>
    <row r="296" spans="1:26" ht="12.75" customHeight="1">
      <c r="A296" s="240" t="s">
        <v>486</v>
      </c>
      <c r="B296" s="240"/>
      <c r="C296" s="240"/>
      <c r="D296" s="240"/>
      <c r="E296" s="240"/>
      <c r="F296" s="240"/>
      <c r="G296" s="229"/>
      <c r="H296" s="229"/>
      <c r="I296" s="106"/>
      <c r="J296" s="106"/>
      <c r="K296" s="106"/>
      <c r="L296" s="106"/>
      <c r="M296" s="106"/>
      <c r="N296" s="106"/>
      <c r="O296" s="106"/>
      <c r="P296" s="106"/>
      <c r="Q296" s="106"/>
      <c r="R296" s="106"/>
      <c r="S296" s="106"/>
      <c r="T296" s="106"/>
      <c r="U296" s="106"/>
      <c r="V296" s="106"/>
      <c r="W296" s="106"/>
      <c r="X296" s="106"/>
      <c r="Y296" s="106"/>
      <c r="Z296" s="106"/>
    </row>
    <row r="297" spans="1:26" ht="12.75" customHeight="1">
      <c r="A297" s="240" t="s">
        <v>487</v>
      </c>
      <c r="B297" s="240"/>
      <c r="C297" s="240"/>
      <c r="D297" s="240"/>
      <c r="E297" s="240"/>
      <c r="F297" s="240"/>
      <c r="G297" s="229"/>
      <c r="H297" s="229"/>
      <c r="I297" s="106"/>
      <c r="J297" s="106"/>
      <c r="K297" s="106"/>
      <c r="L297" s="106"/>
      <c r="M297" s="106"/>
      <c r="N297" s="106"/>
      <c r="O297" s="106"/>
      <c r="P297" s="106"/>
      <c r="Q297" s="106"/>
      <c r="R297" s="106"/>
      <c r="S297" s="106"/>
      <c r="T297" s="106"/>
      <c r="U297" s="106"/>
      <c r="V297" s="106"/>
      <c r="W297" s="106"/>
      <c r="X297" s="106"/>
      <c r="Y297" s="106"/>
      <c r="Z297" s="106"/>
    </row>
    <row r="298" spans="1:26" ht="12.75" customHeight="1">
      <c r="A298" s="240" t="s">
        <v>488</v>
      </c>
      <c r="B298" s="240"/>
      <c r="C298" s="240"/>
      <c r="D298" s="240"/>
      <c r="E298" s="240"/>
      <c r="F298" s="240"/>
      <c r="G298" s="229"/>
      <c r="H298" s="229"/>
      <c r="I298" s="106"/>
      <c r="J298" s="106"/>
      <c r="K298" s="106"/>
      <c r="L298" s="106"/>
      <c r="M298" s="106"/>
      <c r="N298" s="106"/>
      <c r="O298" s="106"/>
      <c r="P298" s="106"/>
      <c r="Q298" s="106"/>
      <c r="R298" s="106"/>
      <c r="S298" s="106"/>
      <c r="T298" s="106"/>
      <c r="U298" s="106"/>
      <c r="V298" s="106"/>
      <c r="W298" s="106"/>
      <c r="X298" s="106"/>
      <c r="Y298" s="106"/>
      <c r="Z298" s="106"/>
    </row>
    <row r="299" spans="1:26" ht="12.75" customHeight="1">
      <c r="A299" s="240" t="s">
        <v>489</v>
      </c>
      <c r="B299" s="240"/>
      <c r="C299" s="240"/>
      <c r="D299" s="240"/>
      <c r="E299" s="240"/>
      <c r="F299" s="240"/>
      <c r="G299" s="229"/>
      <c r="H299" s="229"/>
      <c r="I299" s="106"/>
      <c r="J299" s="106"/>
      <c r="K299" s="106"/>
      <c r="L299" s="106"/>
      <c r="M299" s="106"/>
      <c r="N299" s="106"/>
      <c r="O299" s="106"/>
      <c r="P299" s="106"/>
      <c r="Q299" s="106"/>
      <c r="R299" s="106"/>
      <c r="S299" s="106"/>
      <c r="T299" s="106"/>
      <c r="U299" s="106"/>
      <c r="V299" s="106"/>
      <c r="W299" s="106"/>
      <c r="X299" s="106"/>
      <c r="Y299" s="106"/>
      <c r="Z299" s="106"/>
    </row>
    <row r="300" spans="1:26" ht="12.75" customHeight="1">
      <c r="A300" s="240" t="s">
        <v>490</v>
      </c>
      <c r="B300" s="240"/>
      <c r="C300" s="240"/>
      <c r="D300" s="240"/>
      <c r="E300" s="240"/>
      <c r="F300" s="240"/>
      <c r="G300" s="229"/>
      <c r="H300" s="229"/>
      <c r="I300" s="106"/>
      <c r="J300" s="106"/>
      <c r="K300" s="106"/>
      <c r="L300" s="106"/>
      <c r="M300" s="106"/>
      <c r="N300" s="106"/>
      <c r="O300" s="106"/>
      <c r="P300" s="106"/>
      <c r="Q300" s="106"/>
      <c r="R300" s="106"/>
      <c r="S300" s="106"/>
      <c r="T300" s="106"/>
      <c r="U300" s="106"/>
      <c r="V300" s="106"/>
      <c r="W300" s="106"/>
      <c r="X300" s="106"/>
      <c r="Y300" s="106"/>
      <c r="Z300" s="106"/>
    </row>
    <row r="301" spans="1:26" ht="12.75" customHeight="1">
      <c r="A301" s="240" t="s">
        <v>491</v>
      </c>
      <c r="B301" s="240"/>
      <c r="C301" s="240"/>
      <c r="D301" s="240"/>
      <c r="E301" s="240"/>
      <c r="F301" s="240"/>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2.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2.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2.75" customHeight="1">
      <c r="A304" s="241"/>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2.75" customHeight="1">
      <c r="A305" s="241" t="s">
        <v>492</v>
      </c>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2.75" customHeight="1">
      <c r="A306" s="241" t="s">
        <v>493</v>
      </c>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2.75" customHeight="1">
      <c r="A307" s="241" t="s">
        <v>494</v>
      </c>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2.75" customHeight="1">
      <c r="A308" s="241" t="s">
        <v>495</v>
      </c>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2.75" customHeight="1">
      <c r="A309" s="241" t="s">
        <v>496</v>
      </c>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2.75" customHeight="1">
      <c r="A310" s="241" t="s">
        <v>497</v>
      </c>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2.75" customHeight="1">
      <c r="A311" s="242" t="s">
        <v>498</v>
      </c>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2.75" customHeight="1">
      <c r="A312" s="241" t="s">
        <v>499</v>
      </c>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2.75" customHeight="1">
      <c r="A313" s="241" t="s">
        <v>500</v>
      </c>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2.75" customHeight="1">
      <c r="A314" s="242" t="s">
        <v>501</v>
      </c>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2.75" customHeight="1">
      <c r="A315" s="242" t="s">
        <v>502</v>
      </c>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2.75" customHeight="1">
      <c r="A316" s="241" t="s">
        <v>503</v>
      </c>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2.75" customHeight="1">
      <c r="A317" s="241" t="s">
        <v>504</v>
      </c>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2.75" customHeight="1">
      <c r="A318" s="242" t="s">
        <v>505</v>
      </c>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2.75" customHeight="1">
      <c r="A319" s="241" t="s">
        <v>506</v>
      </c>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2.75" customHeight="1">
      <c r="A320" s="241" t="s">
        <v>507</v>
      </c>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2.75" customHeight="1">
      <c r="A321" s="241" t="s">
        <v>508</v>
      </c>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2.75" customHeight="1">
      <c r="A322" s="241" t="s">
        <v>509</v>
      </c>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2.75" customHeight="1">
      <c r="A323" s="241" t="s">
        <v>510</v>
      </c>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2.75" customHeight="1">
      <c r="A324" s="241" t="s">
        <v>511</v>
      </c>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2.75" customHeight="1">
      <c r="A325" s="241" t="s">
        <v>512</v>
      </c>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2.75" customHeight="1">
      <c r="A326" s="241" t="s">
        <v>513</v>
      </c>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2.75" customHeight="1">
      <c r="A327" s="241" t="s">
        <v>514</v>
      </c>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2.75" customHeight="1">
      <c r="A328" s="241" t="s">
        <v>515</v>
      </c>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2.75" customHeight="1">
      <c r="A329" s="241" t="s">
        <v>516</v>
      </c>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2.75" customHeight="1">
      <c r="A330" s="241" t="s">
        <v>517</v>
      </c>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2.75" customHeight="1">
      <c r="A331" s="241" t="s">
        <v>518</v>
      </c>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2.75" customHeight="1">
      <c r="A332" s="241" t="s">
        <v>519</v>
      </c>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2.75" customHeight="1">
      <c r="A333" s="241" t="s">
        <v>520</v>
      </c>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2.75" customHeight="1">
      <c r="A334" s="241" t="s">
        <v>521</v>
      </c>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2.75" customHeight="1">
      <c r="A335" s="241" t="s">
        <v>522</v>
      </c>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2.75" customHeight="1">
      <c r="A336" s="242" t="s">
        <v>523</v>
      </c>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2.75" customHeight="1">
      <c r="A337" s="242" t="s">
        <v>524</v>
      </c>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2.75" customHeight="1">
      <c r="A338" s="241" t="s">
        <v>525</v>
      </c>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2.75" customHeight="1">
      <c r="A339" s="241" t="s">
        <v>526</v>
      </c>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2.75" customHeight="1">
      <c r="A340" s="243" t="s">
        <v>527</v>
      </c>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2.75" customHeight="1">
      <c r="A341" s="241" t="s">
        <v>528</v>
      </c>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2.75" customHeight="1">
      <c r="A342" s="241" t="s">
        <v>529</v>
      </c>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2.75" customHeight="1">
      <c r="A343" s="241" t="s">
        <v>530</v>
      </c>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2.75" customHeight="1">
      <c r="A344" s="242" t="s">
        <v>531</v>
      </c>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2.75" customHeight="1">
      <c r="A345" s="242" t="s">
        <v>532</v>
      </c>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2.75" customHeight="1">
      <c r="A346" s="242" t="s">
        <v>532</v>
      </c>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2.75" customHeight="1">
      <c r="A347" s="241" t="s">
        <v>533</v>
      </c>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2.75" customHeight="1">
      <c r="A348" s="242" t="s">
        <v>534</v>
      </c>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2.75" customHeight="1">
      <c r="A349" s="241" t="s">
        <v>535</v>
      </c>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2.75" customHeight="1">
      <c r="A350" s="242" t="s">
        <v>536</v>
      </c>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2.75" customHeight="1">
      <c r="A351" s="241" t="s">
        <v>537</v>
      </c>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2.75" customHeight="1">
      <c r="A352" s="241" t="s">
        <v>538</v>
      </c>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2.75" customHeight="1">
      <c r="A353" s="241" t="s">
        <v>539</v>
      </c>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2.75" customHeight="1">
      <c r="A354" s="243" t="s">
        <v>540</v>
      </c>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2.75" customHeight="1">
      <c r="A355" s="241" t="s">
        <v>541</v>
      </c>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2.75" customHeight="1">
      <c r="A356" s="242" t="s">
        <v>542</v>
      </c>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2.75" customHeight="1">
      <c r="A357" s="241" t="s">
        <v>543</v>
      </c>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2.75" customHeight="1">
      <c r="A358" s="242" t="s">
        <v>544</v>
      </c>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2.75" customHeight="1">
      <c r="A359" s="242" t="s">
        <v>545</v>
      </c>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2.75" customHeight="1">
      <c r="A360" s="242" t="s">
        <v>546</v>
      </c>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2.75" customHeight="1">
      <c r="A361" s="242" t="s">
        <v>547</v>
      </c>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2.75" customHeight="1">
      <c r="A362" s="241" t="s">
        <v>548</v>
      </c>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2.75" customHeight="1">
      <c r="A363" s="241" t="s">
        <v>549</v>
      </c>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2.75" customHeight="1">
      <c r="A364" s="241" t="s">
        <v>550</v>
      </c>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2.75" customHeight="1">
      <c r="A365" s="242" t="s">
        <v>551</v>
      </c>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2.75" customHeight="1">
      <c r="A366" s="242" t="s">
        <v>552</v>
      </c>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2.75" customHeight="1">
      <c r="A367" s="242" t="s">
        <v>553</v>
      </c>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2.75" customHeight="1">
      <c r="A368" s="241" t="s">
        <v>554</v>
      </c>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2.75" customHeight="1">
      <c r="A369" s="241" t="s">
        <v>555</v>
      </c>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2.75" customHeight="1">
      <c r="A370" s="242" t="s">
        <v>556</v>
      </c>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2.75" customHeight="1">
      <c r="A371" s="241" t="s">
        <v>557</v>
      </c>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2.75" customHeight="1">
      <c r="A372" s="241" t="s">
        <v>558</v>
      </c>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2.75" customHeight="1">
      <c r="A373" s="243" t="s">
        <v>559</v>
      </c>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2.75" customHeight="1">
      <c r="A374" s="241" t="s">
        <v>560</v>
      </c>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2.75" customHeight="1">
      <c r="A375" s="241" t="s">
        <v>561</v>
      </c>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2.75" customHeight="1">
      <c r="A376" s="243" t="s">
        <v>562</v>
      </c>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2.75" customHeight="1">
      <c r="A377" s="243" t="s">
        <v>563</v>
      </c>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2.75" customHeight="1">
      <c r="A378" s="241" t="s">
        <v>564</v>
      </c>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2.75" customHeight="1">
      <c r="A379" s="242" t="s">
        <v>565</v>
      </c>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2.75" customHeight="1">
      <c r="A380" s="241" t="s">
        <v>566</v>
      </c>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2.75" customHeight="1">
      <c r="A381" s="242" t="s">
        <v>567</v>
      </c>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2.75" customHeight="1">
      <c r="A382" s="241" t="s">
        <v>568</v>
      </c>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2.75" customHeight="1">
      <c r="A383" s="242" t="s">
        <v>569</v>
      </c>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2.75" customHeight="1">
      <c r="A384" s="242" t="s">
        <v>570</v>
      </c>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2.75" customHeight="1">
      <c r="A385" s="242" t="s">
        <v>571</v>
      </c>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2.75" customHeight="1">
      <c r="A386" s="244" t="s">
        <v>572</v>
      </c>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2.75" customHeight="1">
      <c r="A387" s="241" t="s">
        <v>573</v>
      </c>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2.75" customHeight="1">
      <c r="A388" s="241" t="s">
        <v>574</v>
      </c>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2.75" customHeight="1">
      <c r="A389" s="242" t="s">
        <v>575</v>
      </c>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2.75" customHeight="1">
      <c r="A390" s="241" t="s">
        <v>576</v>
      </c>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2.75" customHeight="1">
      <c r="A391" s="241" t="s">
        <v>577</v>
      </c>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2.75" customHeight="1">
      <c r="A392" s="241" t="s">
        <v>578</v>
      </c>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2.75" customHeight="1">
      <c r="A393" s="241" t="s">
        <v>579</v>
      </c>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2.75" customHeight="1">
      <c r="A394" s="241" t="s">
        <v>580</v>
      </c>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2.75" customHeight="1">
      <c r="A395" s="241" t="s">
        <v>581</v>
      </c>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2.75" customHeight="1">
      <c r="A396" s="241" t="s">
        <v>582</v>
      </c>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2.75" customHeight="1">
      <c r="A397" s="241" t="s">
        <v>583</v>
      </c>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2.75" customHeight="1">
      <c r="A398" s="241" t="s">
        <v>584</v>
      </c>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2.75" customHeight="1">
      <c r="A399" s="241" t="s">
        <v>585</v>
      </c>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2.75" customHeight="1">
      <c r="A400" s="241" t="s">
        <v>586</v>
      </c>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2.75" customHeight="1">
      <c r="A401" s="241" t="s">
        <v>587</v>
      </c>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2.75" customHeight="1">
      <c r="A402" s="241" t="s">
        <v>588</v>
      </c>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2.75" customHeight="1">
      <c r="A403" s="241" t="s">
        <v>589</v>
      </c>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2.75" customHeight="1">
      <c r="A404" s="241"/>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2.75" customHeight="1">
      <c r="A405" s="241"/>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2.75" customHeight="1">
      <c r="A406" s="106" t="s">
        <v>5</v>
      </c>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2.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2.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2.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2.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2.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2.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2.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2.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2.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2.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2.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2.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2.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2.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2.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2.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2.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2.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2.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2.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2.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2.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2.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2.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2.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2.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2.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2.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2.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2.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2.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2.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2.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2.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2.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2.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2.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2.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2.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2.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2.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2.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2.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2.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2.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2.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2.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2.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2.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2.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2.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2.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2.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2.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2.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2.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2.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2.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2.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2.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2.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2.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2.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2.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2.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2.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2.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2.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2.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2.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2.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2.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2.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2.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2.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2.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2.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2.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2.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2.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2.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2.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2.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2.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2.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2.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2.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2.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2.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2.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2.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2.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2.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2.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2.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2.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2.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2.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2.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2.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2.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2.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2.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2.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2.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2.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2.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2.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2.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2.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2.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2.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2.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2.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2.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2.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2.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2.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2.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2.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2.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2.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2.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2.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2.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2.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2.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2.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2.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2.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2.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2.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2.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2.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2.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2.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2.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2.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2.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2.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2.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2.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2.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2.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2.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2.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2.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2.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2.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2.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2.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2.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2.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2.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2.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2.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2.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2.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2.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2.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2.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2.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2.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2.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2.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2.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2.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2.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2.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2.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2.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2.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2.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2.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2.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2.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2.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2.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2.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2.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2.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2.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2.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2.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2.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2.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2.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2.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2.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2.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2.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2.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2.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2.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2.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2.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2.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2.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2.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2.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2.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2.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2.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2.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2.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2.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2.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2.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2.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2.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2.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2.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2.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2.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2.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2.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2.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2.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2.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2.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2.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2.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2.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2.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2.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2.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2.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2.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2.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2.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2.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2.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2.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2.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2.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2.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2.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2.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2.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2.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2.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2.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2.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2.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2.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2.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2.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2.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2.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2.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2.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2.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2.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2.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2.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2.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2.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2.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2.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2.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2.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2.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2.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2.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2.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2.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2.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2.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2.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2.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2.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2.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2.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2.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2.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2.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2.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2.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2.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2.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2.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2.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2.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2.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2.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2.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2.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2.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2.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2.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2.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2.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2.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2.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2.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2.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2.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2.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2.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2.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2.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2.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2.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2.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2.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2.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2.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2.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2.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2.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2.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2.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2.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2.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2.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2.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2.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2.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2.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2.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2.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2.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2.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2.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2.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2.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2.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2.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2.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2.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2.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2.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2.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2.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2.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2.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2.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2.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2.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2.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2.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2.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2.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2.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2.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2.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2.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2.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2.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2.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2.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2.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2.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2.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2.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2.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2.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2.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2.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2.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2.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2.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2.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2.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2.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2.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2.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2.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2.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2.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2.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2.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2.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2.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2.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2.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2.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2.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2.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2.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2.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2.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2.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2.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2.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2.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2.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2.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2.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2.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2.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2.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2.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2.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2.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2.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2.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2.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2.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2.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2.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2.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2.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2.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2.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2.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2.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2.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2.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2.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2.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2.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2.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2.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2.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2.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2.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2.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2.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2.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2.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2.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2.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2.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2.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2.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2.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2.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2.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2.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2.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2.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2.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2.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2.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2.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2.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2.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2.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2.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2.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2.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2.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2.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2.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2.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2.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2.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2.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2.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2.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2.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2.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2.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2.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2.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2.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2.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2.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2.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2.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2.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2.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2.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2.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2.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2.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2.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2.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2.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2.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2.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2.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2.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2.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2.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2.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2.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2.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2.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2.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2.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2.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2.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2.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2.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2.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2.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2.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2.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2.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2.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2.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2.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2.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2.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2.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2.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2.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2.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2.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2.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2.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2.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2.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2.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2.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2.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2.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2.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2.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2.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2.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2.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2.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2.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2.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2.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2.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2.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2.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2.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2.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2.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2.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2.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2.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2.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2.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2.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2.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2.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2.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2.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2.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2.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2.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2.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2.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2.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2.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2.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2.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2.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2.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2.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2.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2.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2.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2.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2.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2.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2.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2.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2.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2.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2.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2.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2.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2.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2.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2.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2.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2.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2.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2.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2.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2.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2.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2.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2.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2.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2.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2.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2.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2.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2.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2.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2.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2.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2.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2.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2.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2.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2.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2.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2.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2.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2.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2.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2.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2.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2.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2.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row r="1001" spans="1:26" ht="12.75" customHeight="1">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row>
  </sheetData>
  <mergeCells count="32">
    <mergeCell ref="A247:F247"/>
    <mergeCell ref="A248:F248"/>
    <mergeCell ref="A249:F249"/>
    <mergeCell ref="A250:F250"/>
    <mergeCell ref="A251:F251"/>
    <mergeCell ref="A252:F252"/>
    <mergeCell ref="A253:F253"/>
    <mergeCell ref="A254:F254"/>
    <mergeCell ref="A255:F255"/>
    <mergeCell ref="A256:F256"/>
    <mergeCell ref="A257:F257"/>
    <mergeCell ref="A258:F258"/>
    <mergeCell ref="A259:F259"/>
    <mergeCell ref="A260:F260"/>
    <mergeCell ref="A261:F261"/>
    <mergeCell ref="A263:F263"/>
    <mergeCell ref="A264:F264"/>
    <mergeCell ref="A265:F265"/>
    <mergeCell ref="A266:F266"/>
    <mergeCell ref="A267:F267"/>
    <mergeCell ref="A268:F268"/>
    <mergeCell ref="A276:F276"/>
    <mergeCell ref="A277:F277"/>
    <mergeCell ref="A279:F279"/>
    <mergeCell ref="A287:F287"/>
    <mergeCell ref="A269:F269"/>
    <mergeCell ref="A270:F270"/>
    <mergeCell ref="A271:F271"/>
    <mergeCell ref="A272:F272"/>
    <mergeCell ref="A273:F273"/>
    <mergeCell ref="A274:F274"/>
    <mergeCell ref="A275:F275"/>
  </mergeCells>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29E725-CA59-400B-B3C3-5A068D774B80}"/>
</file>

<file path=customXml/itemProps2.xml><?xml version="1.0" encoding="utf-8"?>
<ds:datastoreItem xmlns:ds="http://schemas.openxmlformats.org/officeDocument/2006/customXml" ds:itemID="{46F1DEB3-CB23-40D2-8CE2-B8103BC0EC37}"/>
</file>

<file path=customXml/itemProps3.xml><?xml version="1.0" encoding="utf-8"?>
<ds:datastoreItem xmlns:ds="http://schemas.openxmlformats.org/officeDocument/2006/customXml" ds:itemID="{2C8459D8-4CC1-468D-9D0B-88266F77A5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Fund Cert (Blank)</vt:lpstr>
      <vt:lpstr>FC Attachment</vt:lpstr>
      <vt:lpstr>Addtl Bid.-Vend. Wkst.</vt:lpstr>
      <vt:lpstr>Instructions</vt:lpstr>
      <vt:lpstr>dropdownlist</vt:lpstr>
      <vt:lpstr>_SFY1</vt:lpstr>
      <vt:lpstr>_SFY2</vt:lpstr>
      <vt:lpstr>_SFY3</vt:lpstr>
      <vt:lpstr>_SFY4</vt:lpstr>
      <vt:lpstr>Admin</vt:lpstr>
      <vt:lpstr>dropdownlist!Administration</vt:lpstr>
      <vt:lpstr>Administration</vt:lpstr>
      <vt:lpstr>AOBJ</vt:lpstr>
      <vt:lpstr>APPROPRIATION</vt:lpstr>
      <vt:lpstr>BLANKET</vt:lpstr>
      <vt:lpstr>CFDA</vt:lpstr>
      <vt:lpstr>FEDTYPE</vt:lpstr>
      <vt:lpstr>FFATA</vt:lpstr>
      <vt:lpstr>FHADIRECTORS</vt:lpstr>
      <vt:lpstr>FISCALOFFICERS</vt:lpstr>
      <vt:lpstr>METHOD</vt:lpstr>
      <vt:lpstr>MOD</vt:lpstr>
      <vt:lpstr>OFFICEDIRECTORS</vt:lpstr>
      <vt:lpstr>OPTION</vt:lpstr>
      <vt:lpstr>PROCURETYPE</vt:lpstr>
      <vt:lpstr>PROGRAM</vt:lpstr>
      <vt:lpstr>SFY</vt:lpstr>
      <vt:lpstr>'Fund Cert (Blank)'!Text10</vt:lpstr>
      <vt:lpstr>TYPE</vt:lpstr>
      <vt:lpstr>VENDORLIST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 R. McLean</dc:creator>
  <cp:lastModifiedBy>Naishadh Desai</cp:lastModifiedBy>
  <dcterms:created xsi:type="dcterms:W3CDTF">2007-09-05T18:50:38Z</dcterms:created>
  <dcterms:modified xsi:type="dcterms:W3CDTF">2022-09-29T13:15:42Z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