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Documents\Web Page Edited\Procurement Oppurtunities\OCMP 23-19707\"/>
    </mc:Choice>
  </mc:AlternateContent>
  <xr:revisionPtr revIDLastSave="0" documentId="8_{A0ED7E57-26DE-41E7-AD0E-E4545F049068}" xr6:coauthVersionLast="47" xr6:coauthVersionMax="47" xr10:uidLastSave="{00000000-0000-0000-0000-000000000000}"/>
  <bookViews>
    <workbookView xWindow="-120" yWindow="-120" windowWidth="20730" windowHeight="11160" activeTab="1" xr2:uid="{00000000-000D-0000-FFFF-FFFF00000000}"/>
  </bookViews>
  <sheets>
    <sheet name="Instructions" sheetId="3" r:id="rId1"/>
    <sheet name="Proposal Form"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4" i="5" l="1"/>
  <c r="B33" i="5"/>
  <c r="B32" i="5"/>
  <c r="C14" i="5"/>
  <c r="C13" i="5"/>
  <c r="C12" i="5"/>
  <c r="C11" i="5"/>
  <c r="Q28" i="5"/>
  <c r="N28" i="5"/>
  <c r="K28" i="5"/>
  <c r="H28" i="5"/>
  <c r="E28" i="5"/>
  <c r="R28" i="5" s="1"/>
  <c r="Q27" i="5"/>
  <c r="N27" i="5"/>
  <c r="K27" i="5"/>
  <c r="H27" i="5"/>
  <c r="E27" i="5"/>
  <c r="Q26" i="5"/>
  <c r="N26" i="5"/>
  <c r="K26" i="5"/>
  <c r="H26" i="5"/>
  <c r="E26" i="5"/>
  <c r="Q25" i="5"/>
  <c r="N25" i="5"/>
  <c r="K25" i="5"/>
  <c r="H25" i="5"/>
  <c r="E25" i="5"/>
  <c r="Q24" i="5"/>
  <c r="N24" i="5"/>
  <c r="K24" i="5"/>
  <c r="H24" i="5"/>
  <c r="E24" i="5"/>
  <c r="Q23" i="5"/>
  <c r="N23" i="5"/>
  <c r="K23" i="5"/>
  <c r="H23" i="5"/>
  <c r="E23" i="5"/>
  <c r="P22" i="5"/>
  <c r="Q22" i="5" s="1"/>
  <c r="M22" i="5"/>
  <c r="N22" i="5" s="1"/>
  <c r="J22" i="5"/>
  <c r="K22" i="5" s="1"/>
  <c r="G22" i="5"/>
  <c r="H22" i="5" s="1"/>
  <c r="D22" i="5"/>
  <c r="E22" i="5" s="1"/>
  <c r="Q21" i="5"/>
  <c r="N21" i="5"/>
  <c r="K21" i="5"/>
  <c r="H21" i="5"/>
  <c r="E21" i="5"/>
  <c r="Q20" i="5"/>
  <c r="N20" i="5"/>
  <c r="K20" i="5"/>
  <c r="H20" i="5"/>
  <c r="E20" i="5"/>
  <c r="Q29" i="5" l="1"/>
  <c r="R23" i="5"/>
  <c r="R21" i="5"/>
  <c r="R27" i="5"/>
  <c r="K29" i="5"/>
  <c r="R26" i="5"/>
  <c r="R25" i="5"/>
  <c r="R24" i="5"/>
  <c r="R22" i="5"/>
  <c r="N29" i="5"/>
  <c r="E29" i="5"/>
  <c r="H29" i="5"/>
  <c r="R20" i="5"/>
  <c r="B35" i="5" l="1"/>
  <c r="R29" i="5"/>
  <c r="B31" i="5"/>
  <c r="E14" i="5" l="1"/>
  <c r="E13" i="5"/>
  <c r="E12" i="5"/>
  <c r="E11" i="5"/>
  <c r="E10" i="5"/>
  <c r="E15" i="5" l="1"/>
  <c r="B36" i="5" l="1"/>
</calcChain>
</file>

<file path=xl/sharedStrings.xml><?xml version="1.0" encoding="utf-8"?>
<sst xmlns="http://schemas.openxmlformats.org/spreadsheetml/2006/main" count="86" uniqueCount="72">
  <si>
    <t>Option Year 1</t>
  </si>
  <si>
    <t>Option Year 2</t>
  </si>
  <si>
    <t>Total Price of Option Years</t>
  </si>
  <si>
    <t>Submitted by:</t>
  </si>
  <si>
    <t>Offeror:</t>
  </si>
  <si>
    <t>Offeror Name (please print or type)</t>
  </si>
  <si>
    <t>By:</t>
  </si>
  <si>
    <t>Signature of Authorized Representative</t>
  </si>
  <si>
    <t>Printed Name:</t>
  </si>
  <si>
    <t>Printed Name</t>
  </si>
  <si>
    <t>Title:</t>
  </si>
  <si>
    <t>Title</t>
  </si>
  <si>
    <t>Date:</t>
  </si>
  <si>
    <t>Date</t>
  </si>
  <si>
    <t>Address:</t>
  </si>
  <si>
    <t>Company Address</t>
  </si>
  <si>
    <t xml:space="preserve">In order 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  </t>
  </si>
  <si>
    <t xml:space="preserve">The Bid Form is used to calculate the Bidder’s TOTAL BID PRICE.  Follow these instructions carefully when completing your Bid Form:  </t>
  </si>
  <si>
    <t>A) All Unit and Extended Prices must be clearly entered in dollars and cents, e.g., $24.15.  Make your decimal points clear and distinct.</t>
  </si>
  <si>
    <r>
      <t>B)</t>
    </r>
    <r>
      <rPr>
        <sz val="7"/>
        <color theme="1"/>
        <rFont val="Times New Roman"/>
        <family val="1"/>
      </rPr>
      <t xml:space="preserve">     </t>
    </r>
    <r>
      <rPr>
        <sz val="11"/>
        <color theme="1"/>
        <rFont val="Times New Roman"/>
        <family val="1"/>
      </rPr>
      <t>All Unit Prices must be the actual price per unit the State will pay for the specific item or service identified in this IFB and may not be contingent on any other factor or condition in any manner.</t>
    </r>
  </si>
  <si>
    <r>
      <t>C)</t>
    </r>
    <r>
      <rPr>
        <sz val="7"/>
        <color theme="1"/>
        <rFont val="Times New Roman"/>
        <family val="1"/>
      </rPr>
      <t xml:space="preserve">     </t>
    </r>
    <r>
      <rPr>
        <sz val="11"/>
        <color theme="1"/>
        <rFont val="Times New Roman"/>
        <family val="1"/>
      </rPr>
      <t>All calculations shall be rounded to the nearest cent, i.e., .344 shall be .34 and .345 shall be .35.</t>
    </r>
  </si>
  <si>
    <t>D)  Any goods or services required through this IFB and proposed by the vendor at No Cost to the State must be clearly entered in the Unit Price, if appropriate, and Extended Price with $0.00.</t>
  </si>
  <si>
    <t>E) Every blank in every Bid Form shall be filled in.  Any blanks may result in the Bid being regarded as non-responsive and thus rejected.  Any changes or corrections made to the Bid Form by the Bidder prior to submission shall be initialed and dated.</t>
  </si>
  <si>
    <r>
      <t>F)</t>
    </r>
    <r>
      <rPr>
        <sz val="7"/>
        <color theme="1"/>
        <rFont val="Times New Roman"/>
        <family val="1"/>
      </rPr>
      <t xml:space="preserve">      </t>
    </r>
    <r>
      <rPr>
        <sz val="11"/>
        <color theme="1"/>
        <rFont val="Times New Roman"/>
        <family val="1"/>
      </rPr>
      <t>Except as instructed on the Bid Form, nothing shall be entered on or attached to the Bid Form that alters or proposes conditions or contingencies on the prices.  Alterations and/or conditions usually render the Bid non-responsive, which means it will be rejected.</t>
    </r>
  </si>
  <si>
    <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</si>
  <si>
    <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t>
  </si>
  <si>
    <r>
      <t>I)</t>
    </r>
    <r>
      <rPr>
        <sz val="7"/>
        <color theme="1"/>
        <rFont val="Times New Roman"/>
        <family val="1"/>
      </rPr>
      <t xml:space="preserve">       </t>
    </r>
    <r>
      <rPr>
        <sz val="11"/>
        <color theme="1"/>
        <rFont val="Times New Roman"/>
        <family val="1"/>
      </rPr>
      <t>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</si>
  <si>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J)  Unless indicated elsewhere in the IFB, sample amounts used for calculations on the Bid Form are typically estimates for bidding purposes only.  The Department does not guarantee a minimum or maximum number of units or usage in the performance of this Contract.</t>
  </si>
  <si>
    <t>K)  Failure to adhere to any of these instructions may result in the Bid being determined non-responsive and rejected by the Department.</t>
  </si>
  <si>
    <t xml:space="preserve">The Optional-Future Proposal form includes the items found in Section 2.4.4 of the UCA RFP. Vendors are to enter pricing estimates to support each of the Optional/Future Activities.  Vendors are advised that the entered prices for Optional/Future Activities will not be used in the vendor evaluation process. </t>
  </si>
  <si>
    <t>Operations Phase</t>
  </si>
  <si>
    <t>Design Development and Implementation (DDI) Phase</t>
  </si>
  <si>
    <t>Item</t>
  </si>
  <si>
    <t>Fixed Price Cost</t>
  </si>
  <si>
    <t>Total Proposal Price for Future Activity</t>
  </si>
  <si>
    <t>Total Proposal Price for All Years Base (DDI, Operations Phase, and Future Activities)</t>
  </si>
  <si>
    <t>Total Proposal Price for All Years (DDI and Operations Phase))</t>
  </si>
  <si>
    <t>Enrollment</t>
  </si>
  <si>
    <t>Months in CY</t>
  </si>
  <si>
    <r>
      <t>Total Annual</t>
    </r>
    <r>
      <rPr>
        <b/>
        <sz val="11"/>
        <color theme="1"/>
        <rFont val="Times New Roman"/>
        <family val="1"/>
      </rPr>
      <t xml:space="preserve"> </t>
    </r>
    <r>
      <rPr>
        <b/>
        <u/>
        <sz val="11"/>
        <color theme="1"/>
        <rFont val="Times New Roman"/>
        <family val="1"/>
      </rPr>
      <t>Cost</t>
    </r>
  </si>
  <si>
    <t>Contract Year 1</t>
  </si>
  <si>
    <t>Contract Year 2</t>
  </si>
  <si>
    <t xml:space="preserve">  TOTAL PRICE </t>
  </si>
  <si>
    <t>Per Participant Per Month
Administrative Fee</t>
  </si>
  <si>
    <t>Dental System DDI</t>
  </si>
  <si>
    <t>Total Price of Dental DDI</t>
  </si>
  <si>
    <t>Financial Attachment B-1 - Dental RFP Totals Worksheet</t>
  </si>
  <si>
    <t>LABOR CATEGORY</t>
  </si>
  <si>
    <t>Year 1</t>
  </si>
  <si>
    <t>Year 2</t>
  </si>
  <si>
    <t>Year 3</t>
  </si>
  <si>
    <t>Price for All Years</t>
  </si>
  <si>
    <t>Rate</t>
  </si>
  <si>
    <t># of Hours</t>
  </si>
  <si>
    <t>Total</t>
  </si>
  <si>
    <t>Project Manager</t>
  </si>
  <si>
    <t>Business Analyst</t>
  </si>
  <si>
    <t>Engineer, Data</t>
  </si>
  <si>
    <t>Quality Assurance Specialist</t>
  </si>
  <si>
    <t>Technical Writer/Editor</t>
  </si>
  <si>
    <t>Testing Specialist</t>
  </si>
  <si>
    <t>Analyst, Computer Software/Integration (Senior)</t>
  </si>
  <si>
    <t>Data Integration Specialist</t>
  </si>
  <si>
    <t>Development Specialist</t>
  </si>
  <si>
    <t>Year 1 Total</t>
  </si>
  <si>
    <t>Year 2 Total</t>
  </si>
  <si>
    <t>Year 3 Total</t>
  </si>
  <si>
    <t>Option Year 1 Total</t>
  </si>
  <si>
    <t>Option Year 2 Total</t>
  </si>
  <si>
    <t>Dental Future Activity Work Orders</t>
  </si>
  <si>
    <t>Option Year 3</t>
  </si>
  <si>
    <t>Total Price of 2 Contract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</si>
</sst>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rgb="FF000000"/>
      <name val="Calibri"/>
    </font>
    <font>
      <b/>
      <sz val="11"/>
      <color rgb="FF000000"/>
      <name val="Calibri"/>
      <family val="2"/>
    </font>
    <font>
      <sz val="11"/>
      <name val="Calibri"/>
      <family val="2"/>
    </font>
    <font>
      <sz val="11"/>
      <color rgb="FF000000"/>
      <name val="Times New Roman"/>
      <family val="1"/>
    </font>
    <font>
      <sz val="11"/>
      <color rgb="FF000000"/>
      <name val="Calibri"/>
      <family val="2"/>
    </font>
    <font>
      <b/>
      <sz val="11"/>
      <color rgb="FF000000"/>
      <name val="Times New Roman"/>
      <family val="1"/>
    </font>
    <font>
      <sz val="11"/>
      <color theme="1"/>
      <name val="Times New Roman"/>
      <family val="1"/>
    </font>
    <font>
      <sz val="7"/>
      <color theme="1"/>
      <name val="Times New Roman"/>
      <family val="1"/>
    </font>
    <font>
      <b/>
      <sz val="14"/>
      <color rgb="FF000000"/>
      <name val="Calibri"/>
      <family val="2"/>
    </font>
    <font>
      <sz val="12"/>
      <color theme="1"/>
      <name val="Times New Roman"/>
      <family val="1"/>
    </font>
    <font>
      <b/>
      <u/>
      <sz val="11"/>
      <color theme="1"/>
      <name val="Times New Roman"/>
      <family val="1"/>
    </font>
    <font>
      <b/>
      <sz val="11"/>
      <color theme="1"/>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rgb="FF000000"/>
      </top>
      <bottom style="thin">
        <color rgb="FF000000"/>
      </bottom>
      <diagonal/>
    </border>
    <border>
      <left style="medium">
        <color rgb="FF000000"/>
      </left>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89">
    <xf numFmtId="0" fontId="0" fillId="0" borderId="0" xfId="0"/>
    <xf numFmtId="0" fontId="0" fillId="0" borderId="0" xfId="0" applyAlignment="1">
      <alignment wrapText="1"/>
    </xf>
    <xf numFmtId="0" fontId="3" fillId="0" borderId="3" xfId="0" applyFont="1" applyBorder="1" applyAlignment="1" applyProtection="1">
      <alignment vertical="center" wrapText="1"/>
      <protection locked="0"/>
    </xf>
    <xf numFmtId="0" fontId="4" fillId="0" borderId="2" xfId="0" applyFont="1" applyBorder="1" applyAlignment="1" applyProtection="1">
      <alignment wrapText="1"/>
      <protection locked="0"/>
    </xf>
    <xf numFmtId="9" fontId="0" fillId="0" borderId="0" xfId="0" applyNumberFormat="1"/>
    <xf numFmtId="1" fontId="0" fillId="0" borderId="0" xfId="0" applyNumberFormat="1"/>
    <xf numFmtId="0" fontId="4" fillId="0" borderId="0" xfId="0" applyFont="1" applyAlignment="1">
      <alignment wrapText="1"/>
    </xf>
    <xf numFmtId="0" fontId="3" fillId="0" borderId="2" xfId="0" applyFont="1" applyBorder="1" applyAlignment="1" applyProtection="1">
      <alignment vertical="center" wrapText="1"/>
      <protection locked="0"/>
    </xf>
    <xf numFmtId="0" fontId="1" fillId="0" borderId="0" xfId="0" applyFont="1"/>
    <xf numFmtId="0" fontId="4" fillId="0" borderId="0" xfId="0" applyFont="1"/>
    <xf numFmtId="0" fontId="5" fillId="0" borderId="2" xfId="0" applyFont="1" applyBorder="1" applyAlignment="1">
      <alignment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indent="2"/>
    </xf>
    <xf numFmtId="0" fontId="8" fillId="0" borderId="1" xfId="0" applyFont="1" applyBorder="1" applyAlignment="1">
      <alignment vertical="top"/>
    </xf>
    <xf numFmtId="0" fontId="1" fillId="0" borderId="11" xfId="0" applyFont="1" applyBorder="1" applyAlignment="1">
      <alignment horizontal="center"/>
    </xf>
    <xf numFmtId="0" fontId="1" fillId="0" borderId="12" xfId="0" applyFont="1" applyBorder="1" applyAlignment="1">
      <alignment horizontal="center" wrapText="1"/>
    </xf>
    <xf numFmtId="0" fontId="4" fillId="0" borderId="7" xfId="0" applyFont="1" applyBorder="1"/>
    <xf numFmtId="44" fontId="0" fillId="0" borderId="8" xfId="1" applyFont="1" applyBorder="1" applyAlignment="1" applyProtection="1">
      <alignment wrapText="1"/>
      <protection locked="0"/>
    </xf>
    <xf numFmtId="0" fontId="1" fillId="0" borderId="1" xfId="0" applyFont="1" applyBorder="1" applyAlignment="1">
      <alignment horizontal="center"/>
    </xf>
    <xf numFmtId="0" fontId="2" fillId="0" borderId="1" xfId="0" applyFont="1" applyBorder="1"/>
    <xf numFmtId="44" fontId="0" fillId="0" borderId="1" xfId="0" applyNumberFormat="1" applyBorder="1"/>
    <xf numFmtId="0" fontId="1" fillId="0" borderId="4" xfId="0" applyFont="1" applyBorder="1" applyAlignment="1">
      <alignment horizontal="center"/>
    </xf>
    <xf numFmtId="44" fontId="0" fillId="0" borderId="12" xfId="0" applyNumberFormat="1" applyBorder="1" applyAlignment="1">
      <alignment horizontal="center" vertical="center" wrapText="1"/>
    </xf>
    <xf numFmtId="0" fontId="1" fillId="0" borderId="6" xfId="0" applyFont="1" applyBorder="1" applyAlignment="1">
      <alignment horizontal="center"/>
    </xf>
    <xf numFmtId="44" fontId="0" fillId="0" borderId="13" xfId="0" applyNumberFormat="1" applyBorder="1" applyAlignment="1">
      <alignment horizontal="center" vertical="center" wrapText="1"/>
    </xf>
    <xf numFmtId="0" fontId="1" fillId="0" borderId="6" xfId="0" applyFont="1" applyBorder="1" applyAlignment="1">
      <alignment horizontal="center" wrapText="1"/>
    </xf>
    <xf numFmtId="44" fontId="2" fillId="0" borderId="13" xfId="0" applyNumberFormat="1" applyFont="1" applyBorder="1" applyAlignment="1">
      <alignment wrapText="1"/>
    </xf>
    <xf numFmtId="44" fontId="0" fillId="0" borderId="13" xfId="0" applyNumberFormat="1" applyBorder="1" applyAlignment="1">
      <alignment wrapText="1"/>
    </xf>
    <xf numFmtId="164" fontId="0" fillId="0" borderId="13" xfId="0" applyNumberFormat="1" applyBorder="1" applyAlignment="1">
      <alignment wrapText="1"/>
    </xf>
    <xf numFmtId="0" fontId="1" fillId="0" borderId="7" xfId="0" applyFont="1" applyBorder="1" applyAlignment="1">
      <alignment horizontal="center" wrapText="1"/>
    </xf>
    <xf numFmtId="164" fontId="0" fillId="0" borderId="8" xfId="0" applyNumberFormat="1" applyBorder="1" applyAlignment="1">
      <alignment wrapText="1"/>
    </xf>
    <xf numFmtId="0" fontId="8" fillId="2" borderId="2" xfId="0" applyFont="1" applyFill="1" applyBorder="1"/>
    <xf numFmtId="0" fontId="9" fillId="0" borderId="2" xfId="0" applyFont="1" applyBorder="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44" fontId="11" fillId="0" borderId="2" xfId="1" applyFont="1" applyBorder="1" applyAlignment="1">
      <alignment vertical="center" wrapText="1"/>
    </xf>
    <xf numFmtId="3" fontId="6" fillId="0" borderId="2" xfId="0" applyNumberFormat="1" applyFont="1" applyBorder="1" applyAlignment="1">
      <alignment horizontal="left" vertical="center" wrapText="1" indent="3"/>
    </xf>
    <xf numFmtId="0" fontId="11" fillId="0" borderId="2" xfId="0" applyFont="1" applyBorder="1" applyAlignment="1">
      <alignment horizontal="left" vertical="center" wrapText="1" indent="5"/>
    </xf>
    <xf numFmtId="0" fontId="1" fillId="0" borderId="14" xfId="0" applyFont="1" applyBorder="1" applyAlignment="1">
      <alignment horizontal="center" vertical="center" wrapText="1"/>
    </xf>
    <xf numFmtId="0" fontId="1" fillId="0" borderId="19" xfId="0" applyFont="1" applyBorder="1" applyAlignment="1">
      <alignment horizontal="center" vertical="center"/>
    </xf>
    <xf numFmtId="0" fontId="1" fillId="0" borderId="16" xfId="0" applyFont="1" applyBorder="1" applyAlignment="1">
      <alignment horizontal="center" vertical="center"/>
    </xf>
    <xf numFmtId="44" fontId="0" fillId="5" borderId="23" xfId="1" applyFont="1" applyFill="1" applyBorder="1" applyAlignment="1" applyProtection="1">
      <alignment wrapText="1"/>
      <protection locked="0"/>
    </xf>
    <xf numFmtId="3" fontId="0" fillId="0" borderId="24" xfId="0" applyNumberFormat="1" applyBorder="1"/>
    <xf numFmtId="44" fontId="0" fillId="2" borderId="25" xfId="0" applyNumberFormat="1" applyFill="1" applyBorder="1"/>
    <xf numFmtId="44" fontId="0" fillId="2" borderId="26" xfId="0" applyNumberFormat="1" applyFill="1" applyBorder="1"/>
    <xf numFmtId="44" fontId="0" fillId="5" borderId="29" xfId="0" applyNumberFormat="1" applyFill="1" applyBorder="1" applyAlignment="1" applyProtection="1">
      <alignment wrapText="1"/>
      <protection locked="0"/>
    </xf>
    <xf numFmtId="3" fontId="0" fillId="0" borderId="30" xfId="0" applyNumberFormat="1" applyBorder="1"/>
    <xf numFmtId="44" fontId="0" fillId="2" borderId="31" xfId="0" applyNumberFormat="1" applyFill="1" applyBorder="1"/>
    <xf numFmtId="44" fontId="0" fillId="2" borderId="32" xfId="0" applyNumberFormat="1" applyFill="1" applyBorder="1"/>
    <xf numFmtId="44" fontId="0" fillId="5" borderId="35" xfId="0" applyNumberFormat="1" applyFill="1" applyBorder="1" applyAlignment="1" applyProtection="1">
      <alignment wrapText="1"/>
      <protection locked="0"/>
    </xf>
    <xf numFmtId="0" fontId="0" fillId="6" borderId="0" xfId="0" applyFill="1" applyAlignment="1">
      <alignment horizontal="left"/>
    </xf>
    <xf numFmtId="0" fontId="0" fillId="6" borderId="0" xfId="0" applyFill="1" applyAlignment="1">
      <alignment wrapText="1"/>
    </xf>
    <xf numFmtId="44" fontId="0" fillId="2" borderId="19" xfId="0" applyNumberFormat="1" applyFill="1" applyBorder="1"/>
    <xf numFmtId="0" fontId="1" fillId="0" borderId="14" xfId="0" applyFont="1" applyBorder="1" applyAlignment="1">
      <alignment horizontal="center"/>
    </xf>
    <xf numFmtId="0" fontId="2" fillId="0" borderId="16" xfId="0" applyFont="1" applyBorder="1"/>
    <xf numFmtId="0" fontId="1" fillId="0" borderId="36" xfId="0" applyFont="1" applyBorder="1" applyAlignment="1">
      <alignment horizontal="center"/>
    </xf>
    <xf numFmtId="0" fontId="2" fillId="0" borderId="15" xfId="0" applyFont="1" applyBorder="1"/>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9" fillId="0" borderId="2" xfId="0" applyFont="1" applyBorder="1" applyAlignment="1">
      <alignment vertical="center" wrapText="1"/>
    </xf>
    <xf numFmtId="0" fontId="5" fillId="0" borderId="1" xfId="0" applyFont="1" applyBorder="1" applyAlignment="1">
      <alignment vertical="center" wrapText="1"/>
    </xf>
    <xf numFmtId="0" fontId="3" fillId="0" borderId="2" xfId="0" applyFont="1" applyBorder="1" applyAlignment="1" applyProtection="1">
      <alignment vertical="center" wrapText="1"/>
      <protection locked="0"/>
    </xf>
    <xf numFmtId="0" fontId="8" fillId="2" borderId="9" xfId="0" applyFont="1" applyFill="1" applyBorder="1" applyAlignment="1">
      <alignment horizontal="left" vertical="top"/>
    </xf>
    <xf numFmtId="0" fontId="8" fillId="2" borderId="10" xfId="0" applyFont="1" applyFill="1" applyBorder="1" applyAlignment="1">
      <alignment horizontal="left" vertical="top"/>
    </xf>
    <xf numFmtId="0" fontId="8" fillId="2" borderId="14" xfId="0" applyFont="1" applyFill="1" applyBorder="1" applyAlignment="1">
      <alignment horizontal="left"/>
    </xf>
    <xf numFmtId="0" fontId="8" fillId="2" borderId="15" xfId="0" applyFont="1" applyFill="1" applyBorder="1" applyAlignment="1">
      <alignment horizontal="left"/>
    </xf>
    <xf numFmtId="0" fontId="8" fillId="2" borderId="16" xfId="0" applyFont="1" applyFill="1" applyBorder="1" applyAlignment="1">
      <alignment horizontal="left"/>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17" xfId="0" applyFont="1" applyFill="1" applyBorder="1" applyAlignment="1">
      <alignment horizontal="left" vertical="center"/>
    </xf>
    <xf numFmtId="0" fontId="1" fillId="3" borderId="18" xfId="0" applyFont="1" applyFill="1" applyBorder="1" applyAlignment="1">
      <alignment horizontal="left"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2" fillId="4" borderId="15" xfId="0" applyFont="1" applyFill="1" applyBorder="1"/>
    <xf numFmtId="0" fontId="2" fillId="4" borderId="16" xfId="0" applyFont="1" applyFill="1" applyBorder="1"/>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2" fillId="0" borderId="20" xfId="0" applyFont="1" applyBorder="1"/>
    <xf numFmtId="0" fontId="4" fillId="0" borderId="21" xfId="0" applyFont="1" applyBorder="1" applyAlignment="1">
      <alignment horizontal="left" vertical="center" wrapText="1"/>
    </xf>
    <xf numFmtId="0" fontId="4" fillId="0" borderId="22"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1548-ECD2-4651-B1D5-2C6BF2AFC261}">
  <dimension ref="A1:B18"/>
  <sheetViews>
    <sheetView workbookViewId="0">
      <selection activeCell="A18" sqref="A18"/>
    </sheetView>
  </sheetViews>
  <sheetFormatPr defaultColWidth="9.140625" defaultRowHeight="15" x14ac:dyDescent="0.25"/>
  <cols>
    <col min="1" max="1" width="95.28515625" customWidth="1"/>
  </cols>
  <sheetData>
    <row r="1" spans="1:2" ht="75" x14ac:dyDescent="0.25">
      <c r="A1" s="14" t="s">
        <v>16</v>
      </c>
    </row>
    <row r="2" spans="1:2" x14ac:dyDescent="0.25">
      <c r="A2" s="14"/>
    </row>
    <row r="3" spans="1:2" ht="30" x14ac:dyDescent="0.25">
      <c r="A3" s="14" t="s">
        <v>17</v>
      </c>
    </row>
    <row r="4" spans="1:2" x14ac:dyDescent="0.25">
      <c r="A4" s="14"/>
    </row>
    <row r="5" spans="1:2" ht="30" x14ac:dyDescent="0.25">
      <c r="A5" s="15" t="s">
        <v>18</v>
      </c>
      <c r="B5" s="16"/>
    </row>
    <row r="6" spans="1:2" ht="30" x14ac:dyDescent="0.25">
      <c r="A6" s="15" t="s">
        <v>19</v>
      </c>
    </row>
    <row r="7" spans="1:2" x14ac:dyDescent="0.25">
      <c r="A7" s="15" t="s">
        <v>20</v>
      </c>
    </row>
    <row r="8" spans="1:2" ht="30" x14ac:dyDescent="0.25">
      <c r="A8" s="15" t="s">
        <v>21</v>
      </c>
      <c r="B8" s="16"/>
    </row>
    <row r="9" spans="1:2" ht="45" x14ac:dyDescent="0.25">
      <c r="A9" s="15" t="s">
        <v>22</v>
      </c>
      <c r="B9" s="16"/>
    </row>
    <row r="10" spans="1:2" ht="45" x14ac:dyDescent="0.25">
      <c r="A10" s="15" t="s">
        <v>23</v>
      </c>
    </row>
    <row r="11" spans="1:2" ht="60" x14ac:dyDescent="0.25">
      <c r="A11" s="15" t="s">
        <v>24</v>
      </c>
      <c r="B11" s="16"/>
    </row>
    <row r="12" spans="1:2" ht="60" x14ac:dyDescent="0.25">
      <c r="A12" s="15" t="s">
        <v>25</v>
      </c>
      <c r="B12" s="16"/>
    </row>
    <row r="13" spans="1:2" ht="75" x14ac:dyDescent="0.25">
      <c r="A13" s="15" t="s">
        <v>26</v>
      </c>
    </row>
    <row r="14" spans="1:2" ht="45" x14ac:dyDescent="0.25">
      <c r="A14" s="15" t="s">
        <v>27</v>
      </c>
      <c r="B14" s="16"/>
    </row>
    <row r="15" spans="1:2" ht="30" x14ac:dyDescent="0.25">
      <c r="A15" s="15" t="s">
        <v>28</v>
      </c>
      <c r="B15" s="16"/>
    </row>
    <row r="18" spans="1:1" ht="45" x14ac:dyDescent="0.25">
      <c r="A18" s="15"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4AB21-0159-4A00-A2A1-11D122F78E48}">
  <dimension ref="A1:T55"/>
  <sheetViews>
    <sheetView tabSelected="1" zoomScale="95" zoomScaleNormal="95" workbookViewId="0">
      <selection activeCell="O23" sqref="O23"/>
    </sheetView>
  </sheetViews>
  <sheetFormatPr defaultRowHeight="15" x14ac:dyDescent="0.25"/>
  <cols>
    <col min="1" max="1" width="46.5703125" customWidth="1"/>
    <col min="2" max="2" width="47" customWidth="1"/>
    <col min="3" max="3" width="20.28515625" customWidth="1"/>
    <col min="4" max="4" width="15.85546875" customWidth="1"/>
    <col min="5" max="5" width="14" customWidth="1"/>
    <col min="8" max="8" width="14" customWidth="1"/>
    <col min="11" max="11" width="13.85546875" customWidth="1"/>
    <col min="14" max="14" width="14.85546875" customWidth="1"/>
    <col min="17" max="17" width="13.140625" customWidth="1"/>
    <col min="18" max="18" width="26" customWidth="1"/>
  </cols>
  <sheetData>
    <row r="1" spans="1:20" x14ac:dyDescent="0.25">
      <c r="A1" s="8" t="s">
        <v>46</v>
      </c>
      <c r="B1" s="1"/>
      <c r="C1" s="1"/>
    </row>
    <row r="2" spans="1:20" x14ac:dyDescent="0.25">
      <c r="A2" s="9"/>
      <c r="B2" s="1"/>
      <c r="C2" s="1"/>
    </row>
    <row r="3" spans="1:20" ht="15.75" thickBot="1" x14ac:dyDescent="0.3">
      <c r="A3" s="9"/>
      <c r="B3" s="1"/>
      <c r="C3" s="1"/>
    </row>
    <row r="4" spans="1:20" ht="19.5" thickBot="1" x14ac:dyDescent="0.3">
      <c r="A4" s="70" t="s">
        <v>31</v>
      </c>
      <c r="B4" s="71"/>
      <c r="C4" s="17"/>
      <c r="D4" s="17"/>
      <c r="E4" s="17"/>
      <c r="F4" s="17"/>
      <c r="G4" s="17"/>
      <c r="H4" s="17"/>
      <c r="I4" s="17"/>
      <c r="J4" s="17"/>
      <c r="K4" s="17"/>
      <c r="L4" s="17"/>
      <c r="M4" s="17"/>
      <c r="N4" s="17"/>
      <c r="O4" s="17"/>
      <c r="P4" s="17"/>
      <c r="Q4" s="17"/>
      <c r="R4" s="17"/>
    </row>
    <row r="5" spans="1:20" x14ac:dyDescent="0.25">
      <c r="A5" s="18" t="s">
        <v>32</v>
      </c>
      <c r="B5" s="19" t="s">
        <v>33</v>
      </c>
      <c r="C5" s="1"/>
    </row>
    <row r="6" spans="1:20" ht="15.75" thickBot="1" x14ac:dyDescent="0.3">
      <c r="A6" s="20" t="s">
        <v>44</v>
      </c>
      <c r="B6" s="21">
        <v>0</v>
      </c>
      <c r="C6" s="1"/>
    </row>
    <row r="7" spans="1:20" x14ac:dyDescent="0.25">
      <c r="A7" s="9"/>
      <c r="B7" s="1"/>
      <c r="C7" s="1"/>
    </row>
    <row r="8" spans="1:20" ht="18.75" x14ac:dyDescent="0.3">
      <c r="A8" s="35" t="s">
        <v>30</v>
      </c>
      <c r="B8" s="35"/>
      <c r="C8" s="35"/>
      <c r="D8" s="35"/>
      <c r="E8" s="35"/>
    </row>
    <row r="9" spans="1:20" ht="28.5" x14ac:dyDescent="0.25">
      <c r="A9" s="36"/>
      <c r="B9" s="38" t="s">
        <v>43</v>
      </c>
      <c r="C9" s="37" t="s">
        <v>37</v>
      </c>
      <c r="D9" s="37" t="s">
        <v>38</v>
      </c>
      <c r="E9" s="37" t="s">
        <v>39</v>
      </c>
      <c r="F9" s="4"/>
    </row>
    <row r="10" spans="1:20" x14ac:dyDescent="0.25">
      <c r="A10" s="39" t="s">
        <v>40</v>
      </c>
      <c r="B10" s="40"/>
      <c r="C10" s="41">
        <v>1500000</v>
      </c>
      <c r="D10" s="42">
        <v>12</v>
      </c>
      <c r="E10" s="40">
        <f>B10*C10*D10</f>
        <v>0</v>
      </c>
      <c r="G10" s="5"/>
    </row>
    <row r="11" spans="1:20" x14ac:dyDescent="0.25">
      <c r="A11" s="39" t="s">
        <v>41</v>
      </c>
      <c r="B11" s="40"/>
      <c r="C11" s="41">
        <f>C10+25000</f>
        <v>1525000</v>
      </c>
      <c r="D11" s="42">
        <v>12</v>
      </c>
      <c r="E11" s="40">
        <f>B11*C11*D11</f>
        <v>0</v>
      </c>
      <c r="G11" s="5"/>
    </row>
    <row r="12" spans="1:20" x14ac:dyDescent="0.25">
      <c r="A12" s="39" t="s">
        <v>0</v>
      </c>
      <c r="B12" s="40"/>
      <c r="C12" s="41">
        <f>C11+25000</f>
        <v>1550000</v>
      </c>
      <c r="D12" s="42">
        <v>12</v>
      </c>
      <c r="E12" s="40">
        <f t="shared" ref="E12:E14" si="0">B12*C12*D12</f>
        <v>0</v>
      </c>
      <c r="G12" s="5"/>
    </row>
    <row r="13" spans="1:20" x14ac:dyDescent="0.25">
      <c r="A13" s="39" t="s">
        <v>1</v>
      </c>
      <c r="B13" s="40"/>
      <c r="C13" s="41">
        <f>C12+25000</f>
        <v>1575000</v>
      </c>
      <c r="D13" s="42">
        <v>12</v>
      </c>
      <c r="E13" s="40">
        <f t="shared" si="0"/>
        <v>0</v>
      </c>
      <c r="G13" s="5"/>
    </row>
    <row r="14" spans="1:20" x14ac:dyDescent="0.25">
      <c r="A14" s="39" t="s">
        <v>70</v>
      </c>
      <c r="B14" s="40"/>
      <c r="C14" s="41">
        <f>C13+25000</f>
        <v>1600000</v>
      </c>
      <c r="D14" s="42">
        <v>12</v>
      </c>
      <c r="E14" s="40">
        <f t="shared" si="0"/>
        <v>0</v>
      </c>
      <c r="G14" s="5"/>
    </row>
    <row r="15" spans="1:20" ht="15.75" x14ac:dyDescent="0.25">
      <c r="A15" s="39" t="s">
        <v>42</v>
      </c>
      <c r="B15" s="67"/>
      <c r="C15" s="67"/>
      <c r="D15" s="67"/>
      <c r="E15" s="40">
        <f>SUM(E10:E14)</f>
        <v>0</v>
      </c>
      <c r="G15" s="5"/>
    </row>
    <row r="16" spans="1:20" ht="15.75" thickBot="1" x14ac:dyDescent="0.3">
      <c r="A16" s="8"/>
      <c r="B16" s="1"/>
      <c r="C16" s="25"/>
      <c r="D16" s="23"/>
      <c r="E16" s="24"/>
      <c r="F16" s="22"/>
      <c r="G16" s="23"/>
      <c r="H16" s="24"/>
      <c r="I16" s="22"/>
      <c r="J16" s="23"/>
      <c r="K16" s="24"/>
      <c r="L16" s="22"/>
      <c r="M16" s="23"/>
      <c r="N16" s="24"/>
      <c r="O16" s="22"/>
      <c r="P16" s="23"/>
      <c r="Q16" s="24"/>
      <c r="R16" s="24"/>
      <c r="T16" s="5"/>
    </row>
    <row r="17" spans="1:18" ht="19.5" thickBot="1" x14ac:dyDescent="0.35">
      <c r="A17" s="72" t="s">
        <v>69</v>
      </c>
      <c r="B17" s="73"/>
      <c r="C17" s="73"/>
      <c r="D17" s="73"/>
      <c r="E17" s="73"/>
      <c r="F17" s="73"/>
      <c r="G17" s="73"/>
      <c r="H17" s="73"/>
      <c r="I17" s="73"/>
      <c r="J17" s="73"/>
      <c r="K17" s="73"/>
      <c r="L17" s="73"/>
      <c r="M17" s="73"/>
      <c r="N17" s="73"/>
      <c r="O17" s="73"/>
      <c r="P17" s="73"/>
      <c r="Q17" s="73"/>
      <c r="R17" s="74"/>
    </row>
    <row r="18" spans="1:18" ht="15.75" thickBot="1" x14ac:dyDescent="0.3">
      <c r="A18" s="75" t="s">
        <v>47</v>
      </c>
      <c r="B18" s="76"/>
      <c r="C18" s="79" t="s">
        <v>48</v>
      </c>
      <c r="D18" s="80"/>
      <c r="E18" s="81"/>
      <c r="F18" s="79" t="s">
        <v>49</v>
      </c>
      <c r="G18" s="82"/>
      <c r="H18" s="83"/>
      <c r="I18" s="84" t="s">
        <v>50</v>
      </c>
      <c r="J18" s="61"/>
      <c r="K18" s="59"/>
      <c r="L18" s="84" t="s">
        <v>0</v>
      </c>
      <c r="M18" s="61"/>
      <c r="N18" s="59"/>
      <c r="O18" s="84" t="s">
        <v>1</v>
      </c>
      <c r="P18" s="61"/>
      <c r="Q18" s="59"/>
      <c r="R18" s="85" t="s">
        <v>51</v>
      </c>
    </row>
    <row r="19" spans="1:18" ht="10.5" customHeight="1" thickBot="1" x14ac:dyDescent="0.3">
      <c r="A19" s="77"/>
      <c r="B19" s="78"/>
      <c r="C19" s="43" t="s">
        <v>52</v>
      </c>
      <c r="D19" s="44" t="s">
        <v>53</v>
      </c>
      <c r="E19" s="45" t="s">
        <v>54</v>
      </c>
      <c r="F19" s="43" t="s">
        <v>52</v>
      </c>
      <c r="G19" s="44" t="s">
        <v>53</v>
      </c>
      <c r="H19" s="45" t="s">
        <v>54</v>
      </c>
      <c r="I19" s="43" t="s">
        <v>52</v>
      </c>
      <c r="J19" s="44" t="s">
        <v>53</v>
      </c>
      <c r="K19" s="45" t="s">
        <v>54</v>
      </c>
      <c r="L19" s="43" t="s">
        <v>52</v>
      </c>
      <c r="M19" s="44" t="s">
        <v>53</v>
      </c>
      <c r="N19" s="45" t="s">
        <v>54</v>
      </c>
      <c r="O19" s="43" t="s">
        <v>52</v>
      </c>
      <c r="P19" s="44" t="s">
        <v>53</v>
      </c>
      <c r="Q19" s="45" t="s">
        <v>54</v>
      </c>
      <c r="R19" s="86"/>
    </row>
    <row r="20" spans="1:18" x14ac:dyDescent="0.25">
      <c r="A20" s="87" t="s">
        <v>55</v>
      </c>
      <c r="B20" s="88"/>
      <c r="C20" s="46">
        <v>1</v>
      </c>
      <c r="D20" s="47">
        <v>1040</v>
      </c>
      <c r="E20" s="48">
        <f t="shared" ref="E20:E28" si="1">C20*D20</f>
        <v>1040</v>
      </c>
      <c r="F20" s="46">
        <v>0</v>
      </c>
      <c r="G20" s="47">
        <v>1040</v>
      </c>
      <c r="H20" s="48">
        <f t="shared" ref="H20:H28" si="2">F20*G20</f>
        <v>0</v>
      </c>
      <c r="I20" s="46">
        <v>0</v>
      </c>
      <c r="J20" s="47">
        <v>1040</v>
      </c>
      <c r="K20" s="48">
        <f t="shared" ref="K20:K28" si="3">I20*J20</f>
        <v>0</v>
      </c>
      <c r="L20" s="46">
        <v>0</v>
      </c>
      <c r="M20" s="47">
        <v>1040</v>
      </c>
      <c r="N20" s="48">
        <f t="shared" ref="N20:N28" si="4">L20*M20</f>
        <v>0</v>
      </c>
      <c r="O20" s="46">
        <v>0</v>
      </c>
      <c r="P20" s="47">
        <v>1040</v>
      </c>
      <c r="Q20" s="48">
        <f t="shared" ref="Q20:Q28" si="5">O20*P20</f>
        <v>0</v>
      </c>
      <c r="R20" s="49">
        <f>E20+H20+K20+N20+Q20</f>
        <v>1040</v>
      </c>
    </row>
    <row r="21" spans="1:18" x14ac:dyDescent="0.25">
      <c r="A21" s="62" t="s">
        <v>56</v>
      </c>
      <c r="B21" s="63"/>
      <c r="C21" s="50">
        <v>0</v>
      </c>
      <c r="D21" s="51">
        <v>1040</v>
      </c>
      <c r="E21" s="52">
        <f t="shared" si="1"/>
        <v>0</v>
      </c>
      <c r="F21" s="50">
        <v>0</v>
      </c>
      <c r="G21" s="51">
        <v>1040</v>
      </c>
      <c r="H21" s="52">
        <f t="shared" si="2"/>
        <v>0</v>
      </c>
      <c r="I21" s="50">
        <v>0</v>
      </c>
      <c r="J21" s="51">
        <v>1040</v>
      </c>
      <c r="K21" s="52">
        <f t="shared" si="3"/>
        <v>0</v>
      </c>
      <c r="L21" s="50">
        <v>0</v>
      </c>
      <c r="M21" s="51">
        <v>1040</v>
      </c>
      <c r="N21" s="52">
        <f t="shared" si="4"/>
        <v>0</v>
      </c>
      <c r="O21" s="50">
        <v>0</v>
      </c>
      <c r="P21" s="51">
        <v>1040</v>
      </c>
      <c r="Q21" s="52">
        <f t="shared" si="5"/>
        <v>0</v>
      </c>
      <c r="R21" s="53">
        <f t="shared" ref="R21:R28" si="6">E21+H21+K21+N21+Q21</f>
        <v>0</v>
      </c>
    </row>
    <row r="22" spans="1:18" x14ac:dyDescent="0.25">
      <c r="A22" s="62" t="s">
        <v>57</v>
      </c>
      <c r="B22" s="63"/>
      <c r="C22" s="50">
        <v>0</v>
      </c>
      <c r="D22" s="51">
        <f>1040*0.75</f>
        <v>780</v>
      </c>
      <c r="E22" s="52">
        <f t="shared" si="1"/>
        <v>0</v>
      </c>
      <c r="F22" s="50">
        <v>0</v>
      </c>
      <c r="G22" s="51">
        <f>1040*0.75</f>
        <v>780</v>
      </c>
      <c r="H22" s="52">
        <f t="shared" si="2"/>
        <v>0</v>
      </c>
      <c r="I22" s="50">
        <v>0</v>
      </c>
      <c r="J22" s="51">
        <f>1040*0.75</f>
        <v>780</v>
      </c>
      <c r="K22" s="52">
        <f t="shared" si="3"/>
        <v>0</v>
      </c>
      <c r="L22" s="50">
        <v>0</v>
      </c>
      <c r="M22" s="51">
        <f>1040*0.75</f>
        <v>780</v>
      </c>
      <c r="N22" s="52">
        <f t="shared" si="4"/>
        <v>0</v>
      </c>
      <c r="O22" s="50">
        <v>0</v>
      </c>
      <c r="P22" s="51">
        <f>1040*0.75</f>
        <v>780</v>
      </c>
      <c r="Q22" s="52">
        <f t="shared" si="5"/>
        <v>0</v>
      </c>
      <c r="R22" s="53">
        <f t="shared" si="6"/>
        <v>0</v>
      </c>
    </row>
    <row r="23" spans="1:18" x14ac:dyDescent="0.25">
      <c r="A23" s="62" t="s">
        <v>58</v>
      </c>
      <c r="B23" s="63"/>
      <c r="C23" s="50">
        <v>0</v>
      </c>
      <c r="D23" s="51">
        <v>780</v>
      </c>
      <c r="E23" s="52">
        <f t="shared" si="1"/>
        <v>0</v>
      </c>
      <c r="F23" s="50">
        <v>0</v>
      </c>
      <c r="G23" s="51">
        <v>780</v>
      </c>
      <c r="H23" s="52">
        <f t="shared" si="2"/>
        <v>0</v>
      </c>
      <c r="I23" s="50">
        <v>0</v>
      </c>
      <c r="J23" s="51">
        <v>780</v>
      </c>
      <c r="K23" s="52">
        <f t="shared" si="3"/>
        <v>0</v>
      </c>
      <c r="L23" s="50">
        <v>0</v>
      </c>
      <c r="M23" s="51">
        <v>780</v>
      </c>
      <c r="N23" s="52">
        <f t="shared" si="4"/>
        <v>0</v>
      </c>
      <c r="O23" s="50">
        <v>0</v>
      </c>
      <c r="P23" s="51">
        <v>780</v>
      </c>
      <c r="Q23" s="52">
        <f t="shared" si="5"/>
        <v>0</v>
      </c>
      <c r="R23" s="53">
        <f t="shared" si="6"/>
        <v>0</v>
      </c>
    </row>
    <row r="24" spans="1:18" x14ac:dyDescent="0.25">
      <c r="A24" s="62" t="s">
        <v>59</v>
      </c>
      <c r="B24" s="63"/>
      <c r="C24" s="50">
        <v>0</v>
      </c>
      <c r="D24" s="51">
        <v>520</v>
      </c>
      <c r="E24" s="52">
        <f t="shared" si="1"/>
        <v>0</v>
      </c>
      <c r="F24" s="50">
        <v>0</v>
      </c>
      <c r="G24" s="51">
        <v>520</v>
      </c>
      <c r="H24" s="52">
        <f t="shared" si="2"/>
        <v>0</v>
      </c>
      <c r="I24" s="50">
        <v>0</v>
      </c>
      <c r="J24" s="51">
        <v>520</v>
      </c>
      <c r="K24" s="52">
        <f t="shared" si="3"/>
        <v>0</v>
      </c>
      <c r="L24" s="50">
        <v>0</v>
      </c>
      <c r="M24" s="51">
        <v>520</v>
      </c>
      <c r="N24" s="52">
        <f t="shared" si="4"/>
        <v>0</v>
      </c>
      <c r="O24" s="50">
        <v>0</v>
      </c>
      <c r="P24" s="51">
        <v>520</v>
      </c>
      <c r="Q24" s="52">
        <f t="shared" si="5"/>
        <v>0</v>
      </c>
      <c r="R24" s="53">
        <f t="shared" si="6"/>
        <v>0</v>
      </c>
    </row>
    <row r="25" spans="1:18" x14ac:dyDescent="0.25">
      <c r="A25" s="62" t="s">
        <v>60</v>
      </c>
      <c r="B25" s="63"/>
      <c r="C25" s="50">
        <v>0</v>
      </c>
      <c r="D25" s="51">
        <v>780</v>
      </c>
      <c r="E25" s="52">
        <f t="shared" si="1"/>
        <v>0</v>
      </c>
      <c r="F25" s="50">
        <v>0</v>
      </c>
      <c r="G25" s="51">
        <v>780</v>
      </c>
      <c r="H25" s="52">
        <f t="shared" si="2"/>
        <v>0</v>
      </c>
      <c r="I25" s="50">
        <v>0</v>
      </c>
      <c r="J25" s="51">
        <v>780</v>
      </c>
      <c r="K25" s="52">
        <f t="shared" si="3"/>
        <v>0</v>
      </c>
      <c r="L25" s="50">
        <v>0</v>
      </c>
      <c r="M25" s="51">
        <v>780</v>
      </c>
      <c r="N25" s="52">
        <f t="shared" si="4"/>
        <v>0</v>
      </c>
      <c r="O25" s="50">
        <v>0</v>
      </c>
      <c r="P25" s="51">
        <v>780</v>
      </c>
      <c r="Q25" s="52">
        <f t="shared" si="5"/>
        <v>0</v>
      </c>
      <c r="R25" s="53">
        <f t="shared" si="6"/>
        <v>0</v>
      </c>
    </row>
    <row r="26" spans="1:18" x14ac:dyDescent="0.25">
      <c r="A26" s="62" t="s">
        <v>61</v>
      </c>
      <c r="B26" s="63"/>
      <c r="C26" s="50">
        <v>0</v>
      </c>
      <c r="D26" s="51">
        <v>1040</v>
      </c>
      <c r="E26" s="52">
        <f t="shared" si="1"/>
        <v>0</v>
      </c>
      <c r="F26" s="50">
        <v>0</v>
      </c>
      <c r="G26" s="51">
        <v>1040</v>
      </c>
      <c r="H26" s="52">
        <f t="shared" si="2"/>
        <v>0</v>
      </c>
      <c r="I26" s="50">
        <v>0</v>
      </c>
      <c r="J26" s="51">
        <v>1040</v>
      </c>
      <c r="K26" s="52">
        <f t="shared" si="3"/>
        <v>0</v>
      </c>
      <c r="L26" s="50">
        <v>0</v>
      </c>
      <c r="M26" s="51">
        <v>1040</v>
      </c>
      <c r="N26" s="52">
        <f t="shared" si="4"/>
        <v>0</v>
      </c>
      <c r="O26" s="50">
        <v>0</v>
      </c>
      <c r="P26" s="51">
        <v>1040</v>
      </c>
      <c r="Q26" s="52">
        <f t="shared" si="5"/>
        <v>0</v>
      </c>
      <c r="R26" s="53">
        <f t="shared" si="6"/>
        <v>0</v>
      </c>
    </row>
    <row r="27" spans="1:18" x14ac:dyDescent="0.25">
      <c r="A27" s="64" t="s">
        <v>62</v>
      </c>
      <c r="B27" s="65"/>
      <c r="C27" s="50">
        <v>0</v>
      </c>
      <c r="D27" s="51">
        <v>1040</v>
      </c>
      <c r="E27" s="52">
        <f>C27*D27</f>
        <v>0</v>
      </c>
      <c r="F27" s="50">
        <v>0</v>
      </c>
      <c r="G27" s="51">
        <v>1040</v>
      </c>
      <c r="H27" s="52">
        <f>F27*G27</f>
        <v>0</v>
      </c>
      <c r="I27" s="50">
        <v>0</v>
      </c>
      <c r="J27" s="51">
        <v>1040</v>
      </c>
      <c r="K27" s="52">
        <f t="shared" si="3"/>
        <v>0</v>
      </c>
      <c r="L27" s="50">
        <v>0</v>
      </c>
      <c r="M27" s="51">
        <v>1040</v>
      </c>
      <c r="N27" s="52">
        <f t="shared" si="4"/>
        <v>0</v>
      </c>
      <c r="O27" s="50">
        <v>0</v>
      </c>
      <c r="P27" s="51">
        <v>1040</v>
      </c>
      <c r="Q27" s="52">
        <f t="shared" si="5"/>
        <v>0</v>
      </c>
      <c r="R27" s="53">
        <f t="shared" si="6"/>
        <v>0</v>
      </c>
    </row>
    <row r="28" spans="1:18" ht="15.75" thickBot="1" x14ac:dyDescent="0.3">
      <c r="A28" s="66" t="s">
        <v>63</v>
      </c>
      <c r="B28" s="66"/>
      <c r="C28" s="54">
        <v>0</v>
      </c>
      <c r="D28" s="51">
        <v>1040</v>
      </c>
      <c r="E28" s="52">
        <f t="shared" si="1"/>
        <v>0</v>
      </c>
      <c r="F28" s="54">
        <v>0</v>
      </c>
      <c r="G28" s="51">
        <v>1040</v>
      </c>
      <c r="H28" s="52">
        <f t="shared" si="2"/>
        <v>0</v>
      </c>
      <c r="I28" s="54">
        <v>0</v>
      </c>
      <c r="J28" s="51">
        <v>1040</v>
      </c>
      <c r="K28" s="52">
        <f t="shared" si="3"/>
        <v>0</v>
      </c>
      <c r="L28" s="54">
        <v>0</v>
      </c>
      <c r="M28" s="51">
        <v>1040</v>
      </c>
      <c r="N28" s="52">
        <f t="shared" si="4"/>
        <v>0</v>
      </c>
      <c r="O28" s="54">
        <v>0</v>
      </c>
      <c r="P28" s="51">
        <v>1040</v>
      </c>
      <c r="Q28" s="52">
        <f t="shared" si="5"/>
        <v>0</v>
      </c>
      <c r="R28" s="53">
        <f t="shared" si="6"/>
        <v>0</v>
      </c>
    </row>
    <row r="29" spans="1:18" ht="15.75" thickBot="1" x14ac:dyDescent="0.3">
      <c r="A29" s="55"/>
      <c r="B29" s="56"/>
      <c r="C29" s="58" t="s">
        <v>64</v>
      </c>
      <c r="D29" s="59"/>
      <c r="E29" s="57">
        <f>SUM(E20:E28)</f>
        <v>1040</v>
      </c>
      <c r="F29" s="58" t="s">
        <v>65</v>
      </c>
      <c r="G29" s="59"/>
      <c r="H29" s="57">
        <f>SUM(H20:H28)</f>
        <v>0</v>
      </c>
      <c r="I29" s="58" t="s">
        <v>66</v>
      </c>
      <c r="J29" s="59"/>
      <c r="K29" s="57">
        <f>SUM(K20:K28)</f>
        <v>0</v>
      </c>
      <c r="L29" s="60" t="s">
        <v>67</v>
      </c>
      <c r="M29" s="61"/>
      <c r="N29" s="57">
        <f>SUM(N20:N28)</f>
        <v>0</v>
      </c>
      <c r="O29" s="60" t="s">
        <v>68</v>
      </c>
      <c r="P29" s="61"/>
      <c r="Q29" s="57">
        <f>SUM(Q20:Q28)</f>
        <v>0</v>
      </c>
      <c r="R29" s="57">
        <f>SUM(R20:R28)</f>
        <v>1040</v>
      </c>
    </row>
    <row r="30" spans="1:18" ht="15.75" thickBot="1" x14ac:dyDescent="0.3">
      <c r="B30" s="1"/>
      <c r="C30" s="1"/>
    </row>
    <row r="31" spans="1:18" x14ac:dyDescent="0.25">
      <c r="A31" s="18" t="s">
        <v>45</v>
      </c>
      <c r="B31" s="26">
        <f>B6</f>
        <v>0</v>
      </c>
      <c r="C31" s="1"/>
    </row>
    <row r="32" spans="1:18" x14ac:dyDescent="0.25">
      <c r="A32" s="27" t="s">
        <v>71</v>
      </c>
      <c r="B32" s="28">
        <f>E10+E11</f>
        <v>0</v>
      </c>
      <c r="C32" s="1"/>
    </row>
    <row r="33" spans="1:3" x14ac:dyDescent="0.25">
      <c r="A33" s="29" t="s">
        <v>2</v>
      </c>
      <c r="B33" s="30">
        <f>E13+E14+E12</f>
        <v>0</v>
      </c>
      <c r="C33" s="1"/>
    </row>
    <row r="34" spans="1:3" ht="30" x14ac:dyDescent="0.25">
      <c r="A34" s="29" t="s">
        <v>36</v>
      </c>
      <c r="B34" s="31">
        <f>SUM(B31:B33)</f>
        <v>0</v>
      </c>
      <c r="C34" s="1"/>
    </row>
    <row r="35" spans="1:3" x14ac:dyDescent="0.25">
      <c r="A35" s="29" t="s">
        <v>34</v>
      </c>
      <c r="B35" s="32">
        <f>E29+H29+K29+N29+Q29</f>
        <v>1040</v>
      </c>
      <c r="C35" s="6"/>
    </row>
    <row r="36" spans="1:3" ht="30.75" thickBot="1" x14ac:dyDescent="0.3">
      <c r="A36" s="33" t="s">
        <v>35</v>
      </c>
      <c r="B36" s="34">
        <f>B34+B35</f>
        <v>1040</v>
      </c>
      <c r="C36" s="1"/>
    </row>
    <row r="37" spans="1:3" x14ac:dyDescent="0.25">
      <c r="B37" s="1"/>
      <c r="C37" s="1"/>
    </row>
    <row r="38" spans="1:3" x14ac:dyDescent="0.25">
      <c r="B38" s="1"/>
      <c r="C38" s="1"/>
    </row>
    <row r="39" spans="1:3" x14ac:dyDescent="0.25">
      <c r="A39" s="10" t="s">
        <v>3</v>
      </c>
      <c r="B39" s="3"/>
      <c r="C39" s="1"/>
    </row>
    <row r="40" spans="1:3" x14ac:dyDescent="0.25">
      <c r="A40" s="11" t="s">
        <v>4</v>
      </c>
      <c r="B40" s="7"/>
      <c r="C40" s="1"/>
    </row>
    <row r="41" spans="1:3" x14ac:dyDescent="0.25">
      <c r="A41" s="13" t="s">
        <v>5</v>
      </c>
      <c r="B41" s="2"/>
      <c r="C41" s="1"/>
    </row>
    <row r="42" spans="1:3" ht="15.75" thickBot="1" x14ac:dyDescent="0.3">
      <c r="A42" s="12" t="s">
        <v>6</v>
      </c>
      <c r="B42" s="7"/>
      <c r="C42" s="1"/>
    </row>
    <row r="43" spans="1:3" x14ac:dyDescent="0.25">
      <c r="A43" s="13" t="s">
        <v>7</v>
      </c>
      <c r="B43" s="7"/>
      <c r="C43" s="1"/>
    </row>
    <row r="44" spans="1:3" ht="15.75" thickBot="1" x14ac:dyDescent="0.3">
      <c r="A44" s="12" t="s">
        <v>8</v>
      </c>
      <c r="B44" s="7"/>
      <c r="C44" s="1"/>
    </row>
    <row r="45" spans="1:3" x14ac:dyDescent="0.25">
      <c r="A45" s="13" t="s">
        <v>9</v>
      </c>
      <c r="B45" s="7"/>
      <c r="C45" s="1"/>
    </row>
    <row r="46" spans="1:3" ht="15.75" thickBot="1" x14ac:dyDescent="0.3">
      <c r="A46" s="12" t="s">
        <v>10</v>
      </c>
      <c r="B46" s="7"/>
      <c r="C46" s="1"/>
    </row>
    <row r="47" spans="1:3" x14ac:dyDescent="0.25">
      <c r="A47" s="13" t="s">
        <v>11</v>
      </c>
      <c r="B47" s="7"/>
      <c r="C47" s="1"/>
    </row>
    <row r="48" spans="1:3" ht="15.75" thickBot="1" x14ac:dyDescent="0.3">
      <c r="A48" s="12" t="s">
        <v>12</v>
      </c>
      <c r="B48" s="7"/>
      <c r="C48" s="1"/>
    </row>
    <row r="49" spans="1:3" x14ac:dyDescent="0.25">
      <c r="A49" s="13" t="s">
        <v>13</v>
      </c>
      <c r="B49" s="7"/>
      <c r="C49" s="1"/>
    </row>
    <row r="50" spans="1:3" x14ac:dyDescent="0.25">
      <c r="A50" s="68" t="s">
        <v>14</v>
      </c>
      <c r="B50" s="69"/>
      <c r="C50" s="1"/>
    </row>
    <row r="51" spans="1:3" x14ac:dyDescent="0.25">
      <c r="A51" s="68"/>
      <c r="B51" s="69"/>
      <c r="C51" s="1"/>
    </row>
    <row r="52" spans="1:3" x14ac:dyDescent="0.25">
      <c r="A52" s="11" t="s">
        <v>15</v>
      </c>
      <c r="B52" s="7"/>
      <c r="C52" s="1"/>
    </row>
    <row r="53" spans="1:3" x14ac:dyDescent="0.25">
      <c r="B53" s="1"/>
      <c r="C53" s="1"/>
    </row>
    <row r="54" spans="1:3" x14ac:dyDescent="0.25">
      <c r="B54" s="1"/>
      <c r="C54" s="1"/>
    </row>
    <row r="55" spans="1:3" x14ac:dyDescent="0.25">
      <c r="B55" s="1"/>
      <c r="C55" s="1"/>
    </row>
  </sheetData>
  <sheetProtection algorithmName="SHA-512" hashValue="VH0ZZxK0Yd74Jo7ek63uD0NB7hLrUdKLV1CjA/4R5pybRUy2jkUTAM1l70j9EURbbuov1gP2BmUhTYNBXuVzHA==" saltValue="JzEd7vdTxK1CM8SuGjihMQ==" spinCount="100000" sheet="1" objects="1" scenarios="1" selectLockedCells="1"/>
  <mergeCells count="26">
    <mergeCell ref="B15:D15"/>
    <mergeCell ref="A50:A51"/>
    <mergeCell ref="B50:B51"/>
    <mergeCell ref="A4:B4"/>
    <mergeCell ref="A17:R17"/>
    <mergeCell ref="A18:B19"/>
    <mergeCell ref="C18:E18"/>
    <mergeCell ref="F18:H18"/>
    <mergeCell ref="I18:K18"/>
    <mergeCell ref="L18:N18"/>
    <mergeCell ref="O18:Q18"/>
    <mergeCell ref="R18:R19"/>
    <mergeCell ref="A20:B20"/>
    <mergeCell ref="A21:B21"/>
    <mergeCell ref="A22:B22"/>
    <mergeCell ref="A23:B23"/>
    <mergeCell ref="A24:B24"/>
    <mergeCell ref="A25:B25"/>
    <mergeCell ref="A26:B26"/>
    <mergeCell ref="A27:B27"/>
    <mergeCell ref="A28:B28"/>
    <mergeCell ref="C29:D29"/>
    <mergeCell ref="F29:G29"/>
    <mergeCell ref="I29:J29"/>
    <mergeCell ref="L29:M29"/>
    <mergeCell ref="O29:P2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EE5566-4AF4-4341-A4D0-34E6059CF626}"/>
</file>

<file path=customXml/itemProps2.xml><?xml version="1.0" encoding="utf-8"?>
<ds:datastoreItem xmlns:ds="http://schemas.openxmlformats.org/officeDocument/2006/customXml" ds:itemID="{85BBFF4B-B035-4AA1-ADA7-03C407184F55}"/>
</file>

<file path=customXml/itemProps3.xml><?xml version="1.0" encoding="utf-8"?>
<ds:datastoreItem xmlns:ds="http://schemas.openxmlformats.org/officeDocument/2006/customXml" ds:itemID="{98EA307C-984D-490B-A2BD-B6ED054F22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Proposal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 J. Higgins</dc:creator>
  <cp:lastModifiedBy>Naishadh Desai</cp:lastModifiedBy>
  <dcterms:created xsi:type="dcterms:W3CDTF">2020-07-15T16:14:07Z</dcterms:created>
  <dcterms:modified xsi:type="dcterms:W3CDTF">2022-11-04T18:31:22Z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