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75" yWindow="195" windowWidth="11340" windowHeight="8070" tabRatio="922" activeTab="11"/>
  </bookViews>
  <sheets>
    <sheet name="Allegany" sheetId="1" r:id="rId1"/>
    <sheet name="Anne_Arundel" sheetId="2" r:id="rId2"/>
    <sheet name="Balto_City_JH" sheetId="3" r:id="rId3"/>
    <sheet name="Balto_City_UM" sheetId="4" r:id="rId4"/>
    <sheet name="Balto_County" sheetId="5" r:id="rId5"/>
    <sheet name="Calvert" sheetId="6" r:id="rId6"/>
    <sheet name="Caroline" sheetId="7" r:id="rId7"/>
    <sheet name="Carroll" sheetId="8" r:id="rId8"/>
    <sheet name="Cecil" sheetId="9" r:id="rId9"/>
    <sheet name="Charles" sheetId="10" r:id="rId10"/>
    <sheet name="Dorchester" sheetId="11" r:id="rId11"/>
    <sheet name="Frederick" sheetId="12" r:id="rId12"/>
  </sheets>
  <definedNames>
    <definedName name="_xlnm.Print_Area" localSheetId="0">'Allegany'!$A$1:$D$45</definedName>
  </definedNames>
  <calcPr calcMode="autoNoTable" fullCalcOnLoad="1" iterate="1" iterateCount="1" iterateDelta="0"/>
</workbook>
</file>

<file path=xl/sharedStrings.xml><?xml version="1.0" encoding="utf-8"?>
<sst xmlns="http://schemas.openxmlformats.org/spreadsheetml/2006/main" count="1337" uniqueCount="76">
  <si>
    <t>Internal Use</t>
  </si>
  <si>
    <t>CRC</t>
  </si>
  <si>
    <t>Achieved</t>
  </si>
  <si>
    <t>PM</t>
  </si>
  <si>
    <t>FY09 Assessment*</t>
  </si>
  <si>
    <t>Colonoscopies</t>
  </si>
  <si>
    <t>FY09</t>
  </si>
  <si>
    <t>Prostate</t>
  </si>
  <si>
    <t>Breast</t>
  </si>
  <si>
    <t>Local Program Action Plan</t>
  </si>
  <si>
    <t>EDB Form 1: General Public Educated</t>
  </si>
  <si>
    <t>EDB Form 1: Health Care Professionals Educated</t>
  </si>
  <si>
    <t>EDB Form 2: General Public Targeted/Reached</t>
  </si>
  <si>
    <t>EDB Form 2: Health Care Professionals Targeted/Reached</t>
  </si>
  <si>
    <t>Allegany County CRF/CPEST Program</t>
  </si>
  <si>
    <t>Anne Arundel County CRF/CPEST Program</t>
  </si>
  <si>
    <t>Calvert County CRF/CPEST Program</t>
  </si>
  <si>
    <t>Caroline County CRF/CPEST Program</t>
  </si>
  <si>
    <t>Carroll County CRF/CPEST Program</t>
  </si>
  <si>
    <t>Cecil County CRF/CPEST Program</t>
  </si>
  <si>
    <t>Charles County CRF/CPEST Program</t>
  </si>
  <si>
    <t>Dorchester County CRF/CPEST Program</t>
  </si>
  <si>
    <t>Frederick County CRF/CPEST Program</t>
  </si>
  <si>
    <t>Cancers Declared in FY09 Grant for Education
CRC</t>
  </si>
  <si>
    <t>Cancers Declared in FY09 Grant for Screening
CRC</t>
  </si>
  <si>
    <t>Cervical</t>
  </si>
  <si>
    <t>Mammograms</t>
  </si>
  <si>
    <t>Skin</t>
  </si>
  <si>
    <t xml:space="preserve">Prostate </t>
  </si>
  <si>
    <t xml:space="preserve">
No PM Stated-Optional</t>
  </si>
  <si>
    <t xml:space="preserve">
No PM Stated-Optional</t>
  </si>
  <si>
    <t>Pap Test</t>
  </si>
  <si>
    <t>Mammogram</t>
  </si>
  <si>
    <t>Clinical Breast Exam</t>
  </si>
  <si>
    <t>Clinical Breast Exams</t>
  </si>
  <si>
    <t>Pap Tests</t>
  </si>
  <si>
    <t>No PM Stated
Optional</t>
  </si>
  <si>
    <t>Digital Rectal Examinations</t>
  </si>
  <si>
    <t xml:space="preserve">
No PM Stated-Optional</t>
  </si>
  <si>
    <t>Prostate Specific Antigen Tests</t>
  </si>
  <si>
    <t>Prostate Specific Antigen Tests (PSAs)</t>
  </si>
  <si>
    <t>Digital Rectal Exams (DREs)</t>
  </si>
  <si>
    <t>Baltimore City, Johns Hopkins Medical Institution CRF/CPEST Program</t>
  </si>
  <si>
    <t>Baltimore City, University of Maryland Medical System CRF/CPEST Program</t>
  </si>
  <si>
    <t>Cancers Declared in FY10 Grant for Education
CRC</t>
  </si>
  <si>
    <t>Cancers Declared in FY10 Grant for Screening
CRC</t>
  </si>
  <si>
    <t>FY10</t>
  </si>
  <si>
    <t>FY10 Assessment*</t>
  </si>
  <si>
    <t>Cancers Declared in FY10 Grant for Screening
Breast, Cervical</t>
  </si>
  <si>
    <t>Cancers Declared in FY10 Grant for Education
CRC, Prostate, Skin</t>
  </si>
  <si>
    <t>Cancers Declared in FY10 Grant for Education
CRC, Skin</t>
  </si>
  <si>
    <t>Cancers Declared in FY10 Grant for Education
CRC, Prostate,  Skin</t>
  </si>
  <si>
    <t>Cancers Declared in FY10 Grant for Education
CRC, Breast, Cervical</t>
  </si>
  <si>
    <t>Cancers Declared in FY10 Grant for Education
Breast, Cervical, CRC,  Prostate, Skin</t>
  </si>
  <si>
    <t>Cancers Declared in FY10 Grant for Education
CRC, Breast, Cervical, Prostate</t>
  </si>
  <si>
    <t>Cancers Declared in FY10 Grant for Screening
CRC, Prostate</t>
  </si>
  <si>
    <t>Cancers Declared in FY10 Grant for Education
CRC, Prostate</t>
  </si>
  <si>
    <t>Cancers Declared in FY10 Grant for Education
CRC, Breast, Prostate, Skin</t>
  </si>
  <si>
    <t>Not Declared in Grant</t>
  </si>
  <si>
    <t>Lung</t>
  </si>
  <si>
    <t>PM Projected</t>
  </si>
  <si>
    <t>Baltimore County CRF/CPEST Program</t>
  </si>
  <si>
    <t>Oral</t>
  </si>
  <si>
    <t>Skin Exam</t>
  </si>
  <si>
    <t>MET PM</t>
  </si>
  <si>
    <t>FY10 End of year Performance Measures Report and Action Plan
Time Period Covered: July 1, 2009 - June 30, 2010</t>
  </si>
  <si>
    <t>*FY10 Assessment indicates whether the PM was met or not met based on the projection within 10% for education measures and 5% for clinical measures, is not stated (optional or required), or is not declared as a cancer in the grant, as compared to the number achieved for FY10.</t>
  </si>
  <si>
    <r>
      <t>Instructions for the Action Plan:</t>
    </r>
    <r>
      <rPr>
        <b/>
        <sz val="10"/>
        <rFont val="Times New Roman"/>
        <family val="1"/>
      </rPr>
      <t xml:space="preserve">
• Review your achieved data and each FY10 Performance Measure in this FY10 
</t>
    </r>
    <r>
      <rPr>
        <b/>
        <sz val="10"/>
        <color indexed="22"/>
        <rFont val="Times New Roman"/>
        <family val="1"/>
      </rPr>
      <t>•</t>
    </r>
    <r>
      <rPr>
        <b/>
        <sz val="10"/>
        <rFont val="Times New Roman"/>
        <family val="1"/>
      </rPr>
      <t xml:space="preserve"> report
• For each Assessment stating "PM NOT MET" (in bold and red):
     • Provide the reason(s)/rationale as to why each Performance
     </t>
    </r>
    <r>
      <rPr>
        <b/>
        <sz val="10"/>
        <color indexed="22"/>
        <rFont val="Times New Roman"/>
        <family val="1"/>
      </rPr>
      <t>•</t>
    </r>
    <r>
      <rPr>
        <b/>
        <sz val="10"/>
        <rFont val="Times New Roman"/>
        <family val="1"/>
      </rPr>
      <t xml:space="preserve">  Measure was not met.
     • State the specific methods and steps planned to correct this in the
     </t>
    </r>
    <r>
      <rPr>
        <b/>
        <sz val="10"/>
        <color indexed="22"/>
        <rFont val="Times New Roman"/>
        <family val="1"/>
      </rPr>
      <t>•</t>
    </r>
    <r>
      <rPr>
        <b/>
        <sz val="10"/>
        <rFont val="Times New Roman"/>
        <family val="1"/>
      </rPr>
      <t xml:space="preserve">  future.
•Submit the Action Plan with Progress Report by July 31, 2010</t>
    </r>
  </si>
  <si>
    <t>Source: Cancer Education Database (EDB), Form 1 - F1/S2 and Form 2 - F2/S2 Reports, 07/13/2010</t>
  </si>
  <si>
    <t>Source: Cancer Education Database (EDB), Form 1 - F1/S2 and Form 2 - F2/S2 Reports,07/13/2010</t>
  </si>
  <si>
    <t>Source:  Cancer Client Database (CDB), C-CoP, 07/13/2010</t>
  </si>
  <si>
    <t>Source:  Cancer Client Database (CDB), C-CoP, P-CoP, 07/13/2010</t>
  </si>
  <si>
    <t xml:space="preserve"> </t>
  </si>
  <si>
    <r>
      <t>Instructions for the Action Plan:</t>
    </r>
    <r>
      <rPr>
        <b/>
        <sz val="10"/>
        <rFont val="Times New Roman"/>
        <family val="1"/>
      </rPr>
      <t xml:space="preserve">
• Review your achieved data and each FY10 Performance Measure in this FY10 
</t>
    </r>
    <r>
      <rPr>
        <b/>
        <sz val="10"/>
        <color indexed="22"/>
        <rFont val="Times New Roman"/>
        <family val="1"/>
      </rPr>
      <t>•</t>
    </r>
    <r>
      <rPr>
        <b/>
        <sz val="10"/>
        <rFont val="Times New Roman"/>
        <family val="1"/>
      </rPr>
      <t xml:space="preserve"> report
• For each Assessment stating "PM NOT MET" (in bold and red):
     • Provide the reason(s)/rationale as to why each Performance
     </t>
    </r>
    <r>
      <rPr>
        <b/>
        <sz val="10"/>
        <color indexed="22"/>
        <rFont val="Times New Roman"/>
        <family val="1"/>
      </rPr>
      <t>•</t>
    </r>
    <r>
      <rPr>
        <b/>
        <sz val="10"/>
        <rFont val="Times New Roman"/>
        <family val="1"/>
      </rPr>
      <t xml:space="preserve">  Measure was not met
     • State the specific methods and steps planned to correct this in the
     </t>
    </r>
    <r>
      <rPr>
        <b/>
        <sz val="10"/>
        <color indexed="22"/>
        <rFont val="Times New Roman"/>
        <family val="1"/>
      </rPr>
      <t>•</t>
    </r>
    <r>
      <rPr>
        <b/>
        <sz val="10"/>
        <rFont val="Times New Roman"/>
        <family val="1"/>
      </rPr>
      <t xml:space="preserve">  future
•Submit the Action Plan with Progress Report by July 31, 2010</t>
    </r>
  </si>
  <si>
    <t xml:space="preserve">Skin   </t>
  </si>
  <si>
    <t>Source:  CRF-CPEST BCCP Database, 06/15/2010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</si>
</sst>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s>
  <fonts count="17">
    <font>
      <sz val="10"/>
      <name val="Arial"/>
      <family val="0"/>
    </font>
    <font>
      <u val="single"/>
      <sz val="10"/>
      <color indexed="36"/>
      <name val="Arial"/>
      <family val="0"/>
    </font>
    <font>
      <u val="single"/>
      <sz val="10"/>
      <color indexed="12"/>
      <name val="Arial"/>
      <family val="0"/>
    </font>
    <font>
      <b/>
      <sz val="14"/>
      <name val="Arial"/>
      <family val="2"/>
    </font>
    <font>
      <b/>
      <sz val="12"/>
      <name val="Arial"/>
      <family val="2"/>
    </font>
    <font>
      <b/>
      <sz val="10"/>
      <name val="Arial"/>
      <family val="2"/>
    </font>
    <font>
      <sz val="9"/>
      <name val="Arial"/>
      <family val="2"/>
    </font>
    <font>
      <sz val="8"/>
      <name val="Arial"/>
      <family val="0"/>
    </font>
    <font>
      <b/>
      <sz val="10"/>
      <name val="Times New Roman"/>
      <family val="1"/>
    </font>
    <font>
      <sz val="10"/>
      <color indexed="10"/>
      <name val="Arial"/>
      <family val="2"/>
    </font>
    <font>
      <b/>
      <sz val="10"/>
      <color indexed="10"/>
      <name val="Arial"/>
      <family val="2"/>
    </font>
    <font>
      <b/>
      <sz val="8"/>
      <name val="Arial"/>
      <family val="0"/>
    </font>
    <font>
      <sz val="10"/>
      <color indexed="9"/>
      <name val="Arial"/>
      <family val="0"/>
    </font>
    <font>
      <b/>
      <sz val="10"/>
      <color indexed="22"/>
      <name val="Arial"/>
      <family val="2"/>
    </font>
    <font>
      <sz val="12"/>
      <name val="Times New Roman"/>
      <family val="1"/>
    </font>
    <font>
      <b/>
      <u val="single"/>
      <sz val="10"/>
      <name val="Times New Roman"/>
      <family val="1"/>
    </font>
    <font>
      <b/>
      <sz val="10"/>
      <color indexed="22"/>
      <name val="Times New Roman"/>
      <family val="1"/>
    </font>
  </fonts>
  <fills count="3">
    <fill>
      <patternFill/>
    </fill>
    <fill>
      <patternFill patternType="gray125"/>
    </fill>
    <fill>
      <patternFill patternType="solid">
        <fgColor indexed="22"/>
        <bgColor indexed="64"/>
      </patternFill>
    </fill>
  </fills>
  <borders count="13">
    <border>
      <left/>
      <right/>
      <top/>
      <bottom/>
      <diagonal/>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9">
    <xf numFmtId="0" fontId="0" fillId="0" borderId="0" xfId="0" applyAlignment="1">
      <alignment/>
    </xf>
    <xf numFmtId="0" fontId="0" fillId="0" borderId="0" xfId="0" applyAlignment="1">
      <alignment horizontal="center"/>
    </xf>
    <xf numFmtId="0" fontId="5" fillId="0" borderId="1" xfId="0" applyFont="1" applyBorder="1" applyAlignment="1">
      <alignment horizontal="left"/>
    </xf>
    <xf numFmtId="0" fontId="5" fillId="0" borderId="1" xfId="0" applyFont="1" applyFill="1" applyBorder="1" applyAlignment="1">
      <alignment horizontal="center"/>
    </xf>
    <xf numFmtId="0" fontId="0" fillId="0" borderId="1" xfId="0" applyFont="1" applyFill="1" applyBorder="1" applyAlignment="1">
      <alignment horizontal="center" wrapText="1"/>
    </xf>
    <xf numFmtId="0" fontId="0" fillId="0" borderId="1" xfId="0" applyFont="1" applyBorder="1" applyAlignment="1">
      <alignment horizontal="left"/>
    </xf>
    <xf numFmtId="3" fontId="0" fillId="0" borderId="1" xfId="0" applyNumberFormat="1" applyBorder="1" applyAlignment="1">
      <alignment horizontal="center"/>
    </xf>
    <xf numFmtId="0" fontId="6" fillId="0" borderId="0" xfId="0" applyFont="1" applyFill="1" applyBorder="1" applyAlignment="1">
      <alignment horizontal="center"/>
    </xf>
    <xf numFmtId="0" fontId="0" fillId="0" borderId="1"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5" fillId="0" borderId="1" xfId="0" applyFont="1" applyBorder="1" applyAlignment="1">
      <alignment/>
    </xf>
    <xf numFmtId="0" fontId="0" fillId="0" borderId="0" xfId="0" applyFont="1" applyAlignment="1">
      <alignment/>
    </xf>
    <xf numFmtId="0" fontId="0" fillId="0" borderId="0" xfId="0" applyBorder="1" applyAlignment="1">
      <alignment/>
    </xf>
    <xf numFmtId="0" fontId="0" fillId="0" borderId="1" xfId="0" applyBorder="1" applyAlignment="1">
      <alignment/>
    </xf>
    <xf numFmtId="0" fontId="0" fillId="0" borderId="0" xfId="0" applyAlignment="1">
      <alignment wrapText="1"/>
    </xf>
    <xf numFmtId="0" fontId="5" fillId="2" borderId="2"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0" fontId="5" fillId="2" borderId="5" xfId="0" applyFont="1" applyFill="1" applyBorder="1" applyAlignment="1">
      <alignment horizontal="left"/>
    </xf>
    <xf numFmtId="0" fontId="5" fillId="2" borderId="6" xfId="0" applyFont="1" applyFill="1" applyBorder="1" applyAlignment="1">
      <alignment horizontal="left"/>
    </xf>
    <xf numFmtId="0" fontId="5" fillId="2" borderId="7" xfId="0" applyFont="1" applyFill="1" applyBorder="1" applyAlignment="1">
      <alignment horizontal="left"/>
    </xf>
    <xf numFmtId="3" fontId="0" fillId="2" borderId="1" xfId="0" applyNumberFormat="1" applyFill="1" applyBorder="1" applyAlignment="1">
      <alignment horizontal="center"/>
    </xf>
    <xf numFmtId="0" fontId="0" fillId="2" borderId="8" xfId="0" applyFill="1" applyBorder="1" applyAlignment="1">
      <alignment horizontal="center" vertical="center" wrapText="1"/>
    </xf>
    <xf numFmtId="0" fontId="0" fillId="2" borderId="8" xfId="0" applyFill="1" applyBorder="1" applyAlignment="1">
      <alignment horizontal="left" vertical="top" wrapText="1"/>
    </xf>
    <xf numFmtId="0" fontId="5" fillId="2" borderId="1" xfId="0" applyFont="1" applyFill="1" applyBorder="1" applyAlignment="1">
      <alignment/>
    </xf>
    <xf numFmtId="3" fontId="0" fillId="0" borderId="0" xfId="0" applyNumberFormat="1" applyBorder="1" applyAlignment="1">
      <alignment horizontal="center"/>
    </xf>
    <xf numFmtId="0" fontId="0" fillId="0" borderId="0" xfId="0" applyBorder="1" applyAlignment="1">
      <alignment horizontal="center" vertical="center" wrapText="1"/>
    </xf>
    <xf numFmtId="0" fontId="0" fillId="0" borderId="0" xfId="0" applyBorder="1" applyAlignment="1">
      <alignment horizontal="left" vertical="top" wrapText="1"/>
    </xf>
    <xf numFmtId="0" fontId="0" fillId="0" borderId="0" xfId="0" applyFill="1" applyAlignment="1">
      <alignment/>
    </xf>
    <xf numFmtId="0" fontId="5" fillId="0" borderId="9" xfId="0" applyFont="1" applyFill="1" applyBorder="1" applyAlignment="1">
      <alignment horizontal="left"/>
    </xf>
    <xf numFmtId="0" fontId="0" fillId="0" borderId="0" xfId="0" applyFill="1" applyBorder="1" applyAlignment="1">
      <alignment/>
    </xf>
    <xf numFmtId="3" fontId="0" fillId="0" borderId="3" xfId="0" applyNumberFormat="1" applyBorder="1" applyAlignment="1">
      <alignment horizontal="center"/>
    </xf>
    <xf numFmtId="0" fontId="0" fillId="0" borderId="3" xfId="0" applyBorder="1" applyAlignment="1">
      <alignment horizontal="center" vertical="center" wrapText="1"/>
    </xf>
    <xf numFmtId="0" fontId="0" fillId="0" borderId="3" xfId="0" applyBorder="1" applyAlignment="1">
      <alignment horizontal="left" vertical="top" wrapText="1"/>
    </xf>
    <xf numFmtId="0" fontId="0" fillId="0" borderId="0" xfId="0" applyFont="1" applyFill="1" applyBorder="1" applyAlignment="1">
      <alignment horizontal="left"/>
    </xf>
    <xf numFmtId="0" fontId="5" fillId="0" borderId="1" xfId="0" applyFont="1" applyBorder="1" applyAlignment="1">
      <alignment horizontal="center"/>
    </xf>
    <xf numFmtId="0" fontId="0" fillId="0" borderId="1" xfId="0" applyFont="1" applyBorder="1" applyAlignment="1">
      <alignment horizontal="center" wrapText="1"/>
    </xf>
    <xf numFmtId="0" fontId="0" fillId="0" borderId="1" xfId="0" applyFont="1" applyBorder="1" applyAlignment="1">
      <alignment/>
    </xf>
    <xf numFmtId="0" fontId="5" fillId="0" borderId="1" xfId="0" applyNumberFormat="1" applyFont="1" applyBorder="1" applyAlignment="1">
      <alignment horizontal="center"/>
    </xf>
    <xf numFmtId="0" fontId="5" fillId="2" borderId="3" xfId="0" applyNumberFormat="1" applyFont="1" applyFill="1" applyBorder="1" applyAlignment="1">
      <alignment horizontal="left"/>
    </xf>
    <xf numFmtId="0" fontId="0" fillId="0" borderId="0" xfId="0" applyFont="1" applyAlignment="1">
      <alignment/>
    </xf>
    <xf numFmtId="0" fontId="5" fillId="2" borderId="1" xfId="0" applyFont="1" applyFill="1" applyBorder="1" applyAlignment="1">
      <alignment horizontal="left"/>
    </xf>
    <xf numFmtId="0" fontId="0" fillId="0" borderId="1" xfId="0" applyFont="1" applyFill="1" applyBorder="1" applyAlignment="1">
      <alignment horizontal="center"/>
    </xf>
    <xf numFmtId="3" fontId="0" fillId="0" borderId="1" xfId="0" applyNumberFormat="1" applyFont="1" applyFill="1" applyBorder="1" applyAlignment="1">
      <alignment horizontal="center"/>
    </xf>
    <xf numFmtId="0" fontId="0" fillId="0" borderId="1" xfId="0" applyFont="1" applyBorder="1" applyAlignment="1">
      <alignment horizontal="left" wrapText="1"/>
    </xf>
    <xf numFmtId="3" fontId="12" fillId="0" borderId="1" xfId="0" applyNumberFormat="1" applyFont="1" applyBorder="1" applyAlignment="1">
      <alignment horizontal="center"/>
    </xf>
    <xf numFmtId="3" fontId="0" fillId="0" borderId="1" xfId="0" applyNumberFormat="1" applyFont="1" applyBorder="1" applyAlignment="1">
      <alignment horizontal="center"/>
    </xf>
    <xf numFmtId="0" fontId="0" fillId="0" borderId="5" xfId="0" applyBorder="1" applyAlignment="1">
      <alignment/>
    </xf>
    <xf numFmtId="3" fontId="0" fillId="0" borderId="6" xfId="0" applyNumberFormat="1" applyBorder="1" applyAlignment="1">
      <alignment horizontal="center"/>
    </xf>
    <xf numFmtId="0" fontId="5" fillId="0" borderId="6" xfId="0" applyFont="1" applyBorder="1" applyAlignment="1">
      <alignment horizontal="center" vertical="center" wrapText="1"/>
    </xf>
    <xf numFmtId="0" fontId="0" fillId="0" borderId="6" xfId="0" applyBorder="1" applyAlignment="1">
      <alignment horizontal="left" vertical="top" wrapText="1"/>
    </xf>
    <xf numFmtId="0" fontId="10" fillId="0" borderId="10" xfId="0" applyFont="1" applyBorder="1" applyAlignment="1">
      <alignment horizontal="center" vertical="center" wrapText="1"/>
    </xf>
    <xf numFmtId="0" fontId="13" fillId="0" borderId="8" xfId="0" applyFont="1" applyBorder="1" applyAlignment="1">
      <alignment horizontal="center" vertical="center" wrapText="1"/>
    </xf>
    <xf numFmtId="0" fontId="5" fillId="0" borderId="8" xfId="0" applyFont="1" applyBorder="1" applyAlignment="1">
      <alignment vertical="center" wrapText="1"/>
    </xf>
    <xf numFmtId="9" fontId="0" fillId="0" borderId="1" xfId="21" applyBorder="1" applyAlignment="1">
      <alignment horizontal="center"/>
    </xf>
    <xf numFmtId="169" fontId="10" fillId="0" borderId="10" xfId="0" applyNumberFormat="1" applyFont="1" applyBorder="1" applyAlignment="1">
      <alignment horizontal="center" vertical="center" wrapText="1"/>
    </xf>
    <xf numFmtId="9" fontId="0" fillId="0" borderId="1" xfId="21" applyFont="1" applyBorder="1" applyAlignment="1">
      <alignment horizontal="center"/>
    </xf>
    <xf numFmtId="0" fontId="5" fillId="0" borderId="10" xfId="0" applyFont="1" applyBorder="1" applyAlignment="1">
      <alignment horizontal="center" vertical="center" wrapText="1"/>
    </xf>
    <xf numFmtId="0" fontId="0" fillId="0" borderId="11" xfId="0" applyFont="1" applyFill="1" applyBorder="1" applyAlignment="1">
      <alignment horizontal="center" wrapText="1"/>
    </xf>
    <xf numFmtId="0" fontId="0" fillId="0" borderId="3" xfId="0" applyBorder="1" applyAlignment="1">
      <alignment/>
    </xf>
    <xf numFmtId="9" fontId="12" fillId="0" borderId="1" xfId="21" applyFont="1" applyBorder="1" applyAlignment="1">
      <alignment horizontal="center"/>
    </xf>
    <xf numFmtId="0" fontId="0" fillId="0" borderId="12" xfId="0" applyBorder="1" applyAlignment="1">
      <alignment/>
    </xf>
    <xf numFmtId="0" fontId="13" fillId="0" borderId="8" xfId="0" applyFont="1" applyBorder="1" applyAlignment="1" applyProtection="1">
      <alignment horizontal="center" vertical="center" wrapText="1"/>
      <protection/>
    </xf>
    <xf numFmtId="0" fontId="5" fillId="0" borderId="10" xfId="0" applyFont="1" applyBorder="1" applyAlignment="1">
      <alignment vertical="center" wrapText="1"/>
    </xf>
    <xf numFmtId="0" fontId="0" fillId="0" borderId="0" xfId="0" applyBorder="1" applyAlignment="1">
      <alignment horizontal="center"/>
    </xf>
    <xf numFmtId="0" fontId="0" fillId="0" borderId="8" xfId="0" applyBorder="1" applyAlignment="1">
      <alignment horizontal="center" vertical="center" wrapText="1"/>
    </xf>
    <xf numFmtId="0" fontId="10"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0" fillId="0" borderId="0" xfId="0" applyAlignment="1">
      <alignment horizontal="center"/>
    </xf>
    <xf numFmtId="0" fontId="0" fillId="0" borderId="11"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8" xfId="0" applyFont="1" applyBorder="1" applyAlignment="1">
      <alignment horizontal="center" vertical="center" wrapText="1"/>
    </xf>
    <xf numFmtId="0" fontId="0" fillId="0" borderId="11" xfId="0" applyBorder="1" applyAlignment="1">
      <alignment horizontal="left" vertical="top"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left" vertical="top" wrapText="1"/>
    </xf>
    <xf numFmtId="0" fontId="0" fillId="0" borderId="0" xfId="0" applyFont="1" applyAlignment="1">
      <alignment horizontal="left" vertical="top" wrapText="1"/>
    </xf>
    <xf numFmtId="0" fontId="0" fillId="0" borderId="10"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3" fillId="0" borderId="3" xfId="0" applyFont="1" applyBorder="1" applyAlignment="1">
      <alignment horizontal="center" vertical="center"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8" fillId="2" borderId="5" xfId="0" applyFont="1" applyFill="1" applyBorder="1" applyAlignment="1">
      <alignment horizontal="center" vertical="top" wrapText="1"/>
    </xf>
    <xf numFmtId="0" fontId="8" fillId="2" borderId="6" xfId="0" applyFont="1" applyFill="1" applyBorder="1" applyAlignment="1">
      <alignment horizontal="center" vertical="top"/>
    </xf>
    <xf numFmtId="0" fontId="8" fillId="2" borderId="7" xfId="0" applyFont="1" applyFill="1" applyBorder="1" applyAlignment="1">
      <alignment horizontal="center" vertical="top"/>
    </xf>
    <xf numFmtId="0" fontId="15" fillId="2" borderId="11" xfId="0" applyFont="1" applyFill="1" applyBorder="1" applyAlignment="1">
      <alignment horizontal="left" vertical="top" wrapText="1"/>
    </xf>
    <xf numFmtId="0" fontId="11" fillId="0" borderId="8" xfId="0" applyFont="1" applyBorder="1" applyAlignment="1">
      <alignment horizontal="left" vertical="top" wrapText="1"/>
    </xf>
    <xf numFmtId="0" fontId="5" fillId="2" borderId="5" xfId="0" applyFont="1" applyFill="1" applyBorder="1" applyAlignment="1">
      <alignment horizontal="left"/>
    </xf>
    <xf numFmtId="0" fontId="5" fillId="2" borderId="6" xfId="0" applyFont="1" applyFill="1" applyBorder="1" applyAlignment="1">
      <alignment horizontal="left"/>
    </xf>
    <xf numFmtId="0" fontId="5" fillId="2" borderId="7" xfId="0" applyFont="1" applyFill="1" applyBorder="1" applyAlignment="1">
      <alignment horizontal="left"/>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0" xfId="0" applyFont="1" applyFill="1" applyBorder="1" applyAlignment="1">
      <alignment horizontal="left"/>
    </xf>
    <xf numFmtId="0" fontId="0" fillId="0" borderId="10" xfId="0" applyBorder="1" applyAlignment="1">
      <alignment horizontal="left" vertical="top" wrapText="1"/>
    </xf>
    <xf numFmtId="0" fontId="5" fillId="2" borderId="2"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0" fontId="0" fillId="0" borderId="11" xfId="0" applyFont="1" applyFill="1" applyBorder="1" applyAlignment="1">
      <alignment horizontal="center" wrapText="1"/>
    </xf>
    <xf numFmtId="0" fontId="0" fillId="0" borderId="10" xfId="0" applyFont="1" applyFill="1" applyBorder="1" applyAlignment="1">
      <alignment horizontal="center" wrapText="1"/>
    </xf>
    <xf numFmtId="0" fontId="0" fillId="0" borderId="8" xfId="0" applyFont="1" applyFill="1" applyBorder="1" applyAlignment="1">
      <alignment horizontal="center" wrapText="1"/>
    </xf>
    <xf numFmtId="0" fontId="0" fillId="0" borderId="11"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11" xfId="0" applyFont="1" applyBorder="1" applyAlignment="1">
      <alignment horizontal="left" vertical="top" wrapText="1"/>
    </xf>
    <xf numFmtId="0" fontId="0" fillId="0" borderId="10" xfId="0" applyFont="1" applyBorder="1" applyAlignment="1">
      <alignment horizontal="left" vertical="top" wrapText="1"/>
    </xf>
    <xf numFmtId="0" fontId="0" fillId="0" borderId="8" xfId="0" applyFont="1" applyBorder="1" applyAlignment="1">
      <alignment horizontal="left" vertical="top" wrapText="1"/>
    </xf>
    <xf numFmtId="0" fontId="0" fillId="0" borderId="10"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Border="1" applyAlignment="1">
      <alignment horizontal="center" vertical="top" wrapText="1"/>
    </xf>
    <xf numFmtId="0" fontId="0" fillId="0" borderId="10" xfId="0" applyBorder="1" applyAlignment="1">
      <alignment horizontal="center" vertical="top" wrapText="1"/>
    </xf>
    <xf numFmtId="0" fontId="0" fillId="0" borderId="8" xfId="0" applyBorder="1" applyAlignment="1">
      <alignment horizontal="center" vertical="top" wrapText="1"/>
    </xf>
    <xf numFmtId="0" fontId="0" fillId="0" borderId="11"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8"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 xfId="0" applyBorder="1" applyAlignment="1">
      <alignment horizontal="left" vertical="top" wrapText="1"/>
    </xf>
    <xf numFmtId="0" fontId="14" fillId="0" borderId="11" xfId="0" applyFont="1" applyBorder="1" applyAlignment="1">
      <alignment horizontal="left" vertical="top" wrapText="1"/>
    </xf>
    <xf numFmtId="0" fontId="14" fillId="0" borderId="10" xfId="0" applyFont="1" applyBorder="1" applyAlignment="1">
      <alignment horizontal="left" vertical="top" wrapText="1"/>
    </xf>
    <xf numFmtId="0" fontId="14" fillId="0" borderId="8" xfId="0" applyFont="1" applyBorder="1" applyAlignment="1">
      <alignment horizontal="left" vertical="top" wrapText="1"/>
    </xf>
    <xf numFmtId="0" fontId="0" fillId="0" borderId="11" xfId="0" applyFont="1" applyBorder="1" applyAlignment="1">
      <alignment horizontal="left" wrapText="1"/>
    </xf>
    <xf numFmtId="0" fontId="0" fillId="0" borderId="10" xfId="0" applyFont="1" applyBorder="1" applyAlignment="1">
      <alignment horizontal="left" wrapText="1"/>
    </xf>
    <xf numFmtId="0" fontId="0" fillId="0" borderId="8" xfId="0" applyFont="1" applyBorder="1" applyAlignment="1">
      <alignment horizontal="left" wrapText="1"/>
    </xf>
    <xf numFmtId="0" fontId="9" fillId="0" borderId="11" xfId="0" applyFont="1" applyBorder="1" applyAlignment="1">
      <alignment horizontal="center" vertical="top" wrapText="1"/>
    </xf>
    <xf numFmtId="0" fontId="9" fillId="0" borderId="10" xfId="0" applyFont="1" applyBorder="1" applyAlignment="1">
      <alignment horizontal="center" vertical="top" wrapText="1"/>
    </xf>
    <xf numFmtId="0" fontId="9" fillId="0" borderId="8" xfId="0" applyFont="1" applyBorder="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23"/>
  <sheetViews>
    <sheetView view="pageBreakPreview" zoomScaleSheetLayoutView="100" workbookViewId="0" topLeftCell="A32">
      <selection activeCell="C38" sqref="C38:C39"/>
    </sheetView>
  </sheetViews>
  <sheetFormatPr defaultColWidth="9.140625" defaultRowHeight="12.75"/>
  <cols>
    <col min="1" max="1" width="14.28125" style="0" customWidth="1"/>
    <col min="2" max="2" width="9.57421875" style="0" customWidth="1"/>
    <col min="3" max="3" width="17.28125" style="0" customWidth="1"/>
    <col min="4" max="4" width="63.8515625" style="0" customWidth="1"/>
  </cols>
  <sheetData>
    <row r="1" spans="1:5" ht="39.75" customHeight="1">
      <c r="A1" s="80" t="s">
        <v>65</v>
      </c>
      <c r="B1" s="80"/>
      <c r="C1" s="80"/>
      <c r="D1" s="80"/>
      <c r="E1" s="15"/>
    </row>
    <row r="2" spans="1:4" ht="15.75">
      <c r="A2" s="81" t="s">
        <v>14</v>
      </c>
      <c r="B2" s="82"/>
      <c r="C2" s="82"/>
      <c r="D2" s="83"/>
    </row>
    <row r="3" spans="1:7" ht="62.25" customHeight="1">
      <c r="A3" s="84" t="s">
        <v>44</v>
      </c>
      <c r="B3" s="85"/>
      <c r="C3" s="86"/>
      <c r="D3" s="87" t="s">
        <v>67</v>
      </c>
      <c r="G3" s="69"/>
    </row>
    <row r="4" spans="1:7" ht="62.25" customHeight="1">
      <c r="A4" s="84" t="s">
        <v>45</v>
      </c>
      <c r="B4" s="85"/>
      <c r="C4" s="86"/>
      <c r="D4" s="88"/>
      <c r="G4" s="69"/>
    </row>
    <row r="5" ht="6.75" customHeight="1"/>
    <row r="6" spans="1:4" ht="12.75">
      <c r="A6" s="89" t="s">
        <v>10</v>
      </c>
      <c r="B6" s="90"/>
      <c r="C6" s="90"/>
      <c r="D6" s="91"/>
    </row>
    <row r="7" spans="1:4" ht="12.75">
      <c r="A7" s="2" t="s">
        <v>1</v>
      </c>
      <c r="B7" s="3" t="s">
        <v>46</v>
      </c>
      <c r="C7" s="3" t="s">
        <v>47</v>
      </c>
      <c r="D7" s="4" t="s">
        <v>9</v>
      </c>
    </row>
    <row r="8" spans="1:4" ht="53.25" customHeight="1">
      <c r="A8" s="5" t="s">
        <v>2</v>
      </c>
      <c r="B8" s="6">
        <v>707</v>
      </c>
      <c r="C8" s="92" t="str">
        <f>IF(AND(B8&gt;=B11),"MET PM",IF(AND(B9-C10&lt;=B8,B8&gt;=B9-C10),"MET PM","PM NOT MET"))</f>
        <v>MET PM</v>
      </c>
      <c r="D8" s="78"/>
    </row>
    <row r="9" spans="1:4" ht="26.25" customHeight="1">
      <c r="A9" s="45" t="s">
        <v>60</v>
      </c>
      <c r="B9" s="6">
        <f>B11</f>
        <v>496</v>
      </c>
      <c r="C9" s="93"/>
      <c r="D9" s="78"/>
    </row>
    <row r="10" spans="1:4" ht="26.25" customHeight="1" hidden="1">
      <c r="A10" s="45"/>
      <c r="B10" s="55">
        <v>0.1</v>
      </c>
      <c r="C10" s="58">
        <f>B10*B9</f>
        <v>49.6</v>
      </c>
      <c r="D10" s="78"/>
    </row>
    <row r="11" spans="1:4" ht="26.25" customHeight="1">
      <c r="A11" s="5" t="s">
        <v>3</v>
      </c>
      <c r="B11" s="6">
        <v>496</v>
      </c>
      <c r="C11" s="53"/>
      <c r="D11" s="79"/>
    </row>
    <row r="12" spans="1:2" ht="12.75">
      <c r="A12" s="7"/>
      <c r="B12" s="1"/>
    </row>
    <row r="13" spans="1:4" ht="12.75">
      <c r="A13" s="89" t="s">
        <v>11</v>
      </c>
      <c r="B13" s="90"/>
      <c r="C13" s="90"/>
      <c r="D13" s="91"/>
    </row>
    <row r="14" spans="1:4" ht="12.75">
      <c r="A14" s="2" t="s">
        <v>1</v>
      </c>
      <c r="B14" s="3" t="s">
        <v>46</v>
      </c>
      <c r="C14" s="3" t="s">
        <v>47</v>
      </c>
      <c r="D14" s="4" t="s">
        <v>9</v>
      </c>
    </row>
    <row r="15" spans="1:4" ht="53.25" customHeight="1">
      <c r="A15" s="5" t="s">
        <v>2</v>
      </c>
      <c r="B15" s="6">
        <v>177</v>
      </c>
      <c r="C15" s="92" t="str">
        <f>IF(AND(B15&gt;=B18),"MET PM",IF(AND(B16-C17&lt;=B15,B15&gt;=B16-C17),"MET PM","PM NOT MET"))</f>
        <v>MET PM</v>
      </c>
      <c r="D15" s="95"/>
    </row>
    <row r="16" spans="1:4" ht="26.25" customHeight="1">
      <c r="A16" s="45" t="s">
        <v>60</v>
      </c>
      <c r="B16" s="6">
        <f>B18</f>
        <v>79</v>
      </c>
      <c r="C16" s="93"/>
      <c r="D16" s="95"/>
    </row>
    <row r="17" spans="1:4" ht="26.25" customHeight="1" hidden="1">
      <c r="A17" s="45"/>
      <c r="B17" s="55">
        <v>0.1</v>
      </c>
      <c r="C17" s="58">
        <f>B17*B16</f>
        <v>7.9</v>
      </c>
      <c r="D17" s="95"/>
    </row>
    <row r="18" spans="1:4" ht="26.25" customHeight="1">
      <c r="A18" s="5" t="s">
        <v>3</v>
      </c>
      <c r="B18" s="6">
        <v>79</v>
      </c>
      <c r="C18" s="53"/>
      <c r="D18" s="76"/>
    </row>
    <row r="19" ht="12.75">
      <c r="A19" s="9"/>
    </row>
    <row r="20" spans="1:4" ht="12.75">
      <c r="A20" s="89" t="s">
        <v>12</v>
      </c>
      <c r="B20" s="90"/>
      <c r="C20" s="90"/>
      <c r="D20" s="91"/>
    </row>
    <row r="21" spans="1:4" ht="12.75">
      <c r="A21" s="11" t="s">
        <v>1</v>
      </c>
      <c r="B21" s="3" t="s">
        <v>46</v>
      </c>
      <c r="C21" s="3" t="s">
        <v>47</v>
      </c>
      <c r="D21" s="4" t="s">
        <v>9</v>
      </c>
    </row>
    <row r="22" spans="1:4" ht="53.25" customHeight="1">
      <c r="A22" s="8" t="s">
        <v>2</v>
      </c>
      <c r="B22" s="6">
        <v>582836</v>
      </c>
      <c r="C22" s="92" t="str">
        <f>IF(AND(B22&gt;=B25),"MET PM",IF(AND(B23-C24&lt;=B22,B22&gt;=B23-C24),"MET PM","PM NOT MET"))</f>
        <v>MET PM</v>
      </c>
      <c r="D22" s="95"/>
    </row>
    <row r="23" spans="1:4" ht="26.25" customHeight="1">
      <c r="A23" s="45" t="s">
        <v>60</v>
      </c>
      <c r="B23" s="6">
        <f>B25</f>
        <v>99280</v>
      </c>
      <c r="C23" s="93"/>
      <c r="D23" s="95"/>
    </row>
    <row r="24" spans="1:4" ht="26.25" customHeight="1" hidden="1">
      <c r="A24" s="45"/>
      <c r="B24" s="55">
        <v>0.1</v>
      </c>
      <c r="C24" s="58">
        <f>B24*B23</f>
        <v>9928</v>
      </c>
      <c r="D24" s="95"/>
    </row>
    <row r="25" spans="1:4" ht="26.25" customHeight="1">
      <c r="A25" s="8" t="s">
        <v>3</v>
      </c>
      <c r="B25" s="6">
        <v>99280</v>
      </c>
      <c r="C25" s="53"/>
      <c r="D25" s="76"/>
    </row>
    <row r="26" ht="12.75">
      <c r="A26" s="12"/>
    </row>
    <row r="27" spans="1:4" ht="12.75">
      <c r="A27" s="89" t="s">
        <v>13</v>
      </c>
      <c r="B27" s="90"/>
      <c r="C27" s="90"/>
      <c r="D27" s="91"/>
    </row>
    <row r="28" spans="1:4" ht="12.75">
      <c r="A28" s="11" t="s">
        <v>1</v>
      </c>
      <c r="B28" s="3" t="s">
        <v>46</v>
      </c>
      <c r="C28" s="3" t="s">
        <v>47</v>
      </c>
      <c r="D28" s="4" t="s">
        <v>9</v>
      </c>
    </row>
    <row r="29" spans="1:4" ht="53.25" customHeight="1">
      <c r="A29" s="8" t="s">
        <v>2</v>
      </c>
      <c r="B29" s="6">
        <v>933</v>
      </c>
      <c r="C29" s="92" t="str">
        <f>IF(AND(B29&gt;=B32),"MET PM",IF(AND(B30-C31&lt;=B29,B29&gt;=B30-C31),"MET PM","PM NOT MET"))</f>
        <v>MET PM</v>
      </c>
      <c r="D29" s="95"/>
    </row>
    <row r="30" spans="1:4" ht="26.25" customHeight="1">
      <c r="A30" s="45" t="s">
        <v>60</v>
      </c>
      <c r="B30" s="6">
        <f>B32</f>
        <v>300</v>
      </c>
      <c r="C30" s="93"/>
      <c r="D30" s="95"/>
    </row>
    <row r="31" spans="1:4" ht="26.25" customHeight="1" hidden="1">
      <c r="A31" s="45"/>
      <c r="B31" s="55">
        <v>0.1</v>
      </c>
      <c r="C31" s="52">
        <f>B30*B31</f>
        <v>30</v>
      </c>
      <c r="D31" s="95"/>
    </row>
    <row r="32" spans="1:4" ht="26.25" customHeight="1">
      <c r="A32" s="8" t="s">
        <v>3</v>
      </c>
      <c r="B32" s="6">
        <v>300</v>
      </c>
      <c r="C32" s="53"/>
      <c r="D32" s="76"/>
    </row>
    <row r="33" ht="12.75">
      <c r="A33" s="12"/>
    </row>
    <row r="34" spans="1:4" ht="12.75">
      <c r="A34" s="94" t="s">
        <v>68</v>
      </c>
      <c r="B34" s="94"/>
      <c r="C34" s="94"/>
      <c r="D34" s="94"/>
    </row>
    <row r="35" ht="12.75">
      <c r="A35" s="12"/>
    </row>
    <row r="36" spans="1:4" ht="12.75">
      <c r="A36" s="89" t="s">
        <v>5</v>
      </c>
      <c r="B36" s="90"/>
      <c r="C36" s="90"/>
      <c r="D36" s="91"/>
    </row>
    <row r="37" spans="1:4" ht="12.75">
      <c r="A37" s="11" t="s">
        <v>1</v>
      </c>
      <c r="B37" s="3" t="s">
        <v>46</v>
      </c>
      <c r="C37" s="3" t="s">
        <v>47</v>
      </c>
      <c r="D37" s="4" t="s">
        <v>9</v>
      </c>
    </row>
    <row r="38" spans="1:4" ht="53.25" customHeight="1">
      <c r="A38" s="14" t="s">
        <v>2</v>
      </c>
      <c r="B38" s="6">
        <v>52</v>
      </c>
      <c r="C38" s="92" t="str">
        <f>IF(AND(B38&gt;=B41),"MET PM",IF(AND(B39-C40&lt;=B38,B38&gt;=B39-C40),"MET PM","PM NOT MET"))</f>
        <v>MET PM</v>
      </c>
      <c r="D38" s="95"/>
    </row>
    <row r="39" spans="1:4" ht="26.25" customHeight="1">
      <c r="A39" s="45" t="s">
        <v>60</v>
      </c>
      <c r="B39" s="6">
        <f>B41</f>
        <v>47</v>
      </c>
      <c r="C39" s="93"/>
      <c r="D39" s="95"/>
    </row>
    <row r="40" spans="1:4" ht="26.25" customHeight="1" hidden="1">
      <c r="A40" s="45"/>
      <c r="B40" s="55">
        <v>0.05</v>
      </c>
      <c r="C40" s="58">
        <f>B40*B39</f>
        <v>2.35</v>
      </c>
      <c r="D40" s="95"/>
    </row>
    <row r="41" spans="1:4" ht="26.25" customHeight="1">
      <c r="A41" s="14" t="s">
        <v>3</v>
      </c>
      <c r="B41" s="6">
        <v>47</v>
      </c>
      <c r="C41" s="53"/>
      <c r="D41" s="76"/>
    </row>
    <row r="42" ht="12.75">
      <c r="A42" s="12"/>
    </row>
    <row r="43" spans="1:4" ht="12.75">
      <c r="A43" s="94" t="s">
        <v>70</v>
      </c>
      <c r="B43" s="94"/>
      <c r="C43" s="94"/>
      <c r="D43" s="94"/>
    </row>
    <row r="44" ht="12.75">
      <c r="A44" s="12"/>
    </row>
    <row r="45" spans="1:4" ht="40.5" customHeight="1">
      <c r="A45" s="77" t="s">
        <v>66</v>
      </c>
      <c r="B45" s="77"/>
      <c r="C45" s="77"/>
      <c r="D45" s="77"/>
    </row>
    <row r="123" spans="1:4" ht="12.75">
      <c r="A123" s="12"/>
      <c r="B123" s="12"/>
      <c r="C123" s="12"/>
      <c r="D123" s="12"/>
    </row>
  </sheetData>
  <sheetProtection/>
  <protectedRanges>
    <protectedRange sqref="D8 D15 D22 D29 D38 C11 C18 C25 C32 C41" name="Range1"/>
  </protectedRanges>
  <mergeCells count="24">
    <mergeCell ref="C15:C16"/>
    <mergeCell ref="C22:C23"/>
    <mergeCell ref="C38:C39"/>
    <mergeCell ref="G3:G4"/>
    <mergeCell ref="A27:D27"/>
    <mergeCell ref="D29:D32"/>
    <mergeCell ref="D15:D18"/>
    <mergeCell ref="A20:D20"/>
    <mergeCell ref="D22:D25"/>
    <mergeCell ref="C29:C30"/>
    <mergeCell ref="A43:D43"/>
    <mergeCell ref="A34:D34"/>
    <mergeCell ref="A36:D36"/>
    <mergeCell ref="D38:D41"/>
    <mergeCell ref="A45:D45"/>
    <mergeCell ref="D8:D11"/>
    <mergeCell ref="A1:D1"/>
    <mergeCell ref="A2:D2"/>
    <mergeCell ref="A3:C3"/>
    <mergeCell ref="A4:C4"/>
    <mergeCell ref="D3:D4"/>
    <mergeCell ref="A6:D6"/>
    <mergeCell ref="A13:D13"/>
    <mergeCell ref="C8:C9"/>
  </mergeCells>
  <printOptions/>
  <pageMargins left="0.33" right="0.4" top="0.52" bottom="0.72" header="0.5" footer="0.5"/>
  <pageSetup horizontalDpi="600" verticalDpi="600" orientation="portrait" scale="96" r:id="rId1"/>
  <headerFooter alignWithMargins="0">
    <oddFooter>&amp;L&amp;9 07/19/2010 &amp;A&amp;R&amp;9CCSC HOM 10-28 Page &amp;P of &amp;N</oddFooter>
  </headerFooter>
  <rowBreaks count="1" manualBreakCount="1">
    <brk id="26" max="255" man="1"/>
  </rowBreaks>
</worksheet>
</file>

<file path=xl/worksheets/sheet10.xml><?xml version="1.0" encoding="utf-8"?>
<worksheet xmlns="http://schemas.openxmlformats.org/spreadsheetml/2006/main" xmlns:r="http://schemas.openxmlformats.org/officeDocument/2006/relationships">
  <dimension ref="A1:E123"/>
  <sheetViews>
    <sheetView view="pageBreakPreview" zoomScaleNormal="115" zoomScaleSheetLayoutView="100" workbookViewId="0" topLeftCell="A32">
      <selection activeCell="A45" sqref="A45:D45"/>
    </sheetView>
  </sheetViews>
  <sheetFormatPr defaultColWidth="9.140625" defaultRowHeight="12.75"/>
  <cols>
    <col min="1" max="1" width="14.28125" style="0" customWidth="1"/>
    <col min="2" max="2" width="9.57421875" style="0" customWidth="1"/>
    <col min="3" max="3" width="17.28125" style="0" customWidth="1"/>
    <col min="4" max="4" width="63.8515625" style="0" customWidth="1"/>
  </cols>
  <sheetData>
    <row r="1" spans="1:5" ht="39.75" customHeight="1">
      <c r="A1" s="80" t="s">
        <v>65</v>
      </c>
      <c r="B1" s="80"/>
      <c r="C1" s="80"/>
      <c r="D1" s="80"/>
      <c r="E1" s="15"/>
    </row>
    <row r="2" spans="1:4" ht="15.75">
      <c r="A2" s="81" t="s">
        <v>20</v>
      </c>
      <c r="B2" s="82"/>
      <c r="C2" s="82"/>
      <c r="D2" s="83"/>
    </row>
    <row r="3" spans="1:4" ht="62.25" customHeight="1">
      <c r="A3" s="84" t="s">
        <v>44</v>
      </c>
      <c r="B3" s="85"/>
      <c r="C3" s="86"/>
      <c r="D3" s="87" t="s">
        <v>67</v>
      </c>
    </row>
    <row r="4" spans="1:4" ht="62.25" customHeight="1">
      <c r="A4" s="84" t="s">
        <v>45</v>
      </c>
      <c r="B4" s="85"/>
      <c r="C4" s="86"/>
      <c r="D4" s="88"/>
    </row>
    <row r="5" ht="6.75" customHeight="1"/>
    <row r="6" spans="1:4" ht="12.75">
      <c r="A6" s="89" t="s">
        <v>10</v>
      </c>
      <c r="B6" s="90"/>
      <c r="C6" s="90"/>
      <c r="D6" s="91"/>
    </row>
    <row r="7" spans="1:4" ht="12.75">
      <c r="A7" s="2" t="s">
        <v>1</v>
      </c>
      <c r="B7" s="3" t="s">
        <v>46</v>
      </c>
      <c r="C7" s="3" t="s">
        <v>47</v>
      </c>
      <c r="D7" s="4" t="s">
        <v>9</v>
      </c>
    </row>
    <row r="8" spans="1:4" ht="53.25" customHeight="1">
      <c r="A8" s="5" t="s">
        <v>2</v>
      </c>
      <c r="B8" s="6">
        <v>1264</v>
      </c>
      <c r="C8" s="92" t="str">
        <f>IF(AND(B8&gt;=B11),"MET PM",IF(AND(B9-C10&lt;=B8,B8&gt;=B9-C10),"MET PM","PM NOT MET"))</f>
        <v>MET PM</v>
      </c>
      <c r="D8" s="95"/>
    </row>
    <row r="9" spans="1:4" ht="26.25" customHeight="1">
      <c r="A9" s="45" t="s">
        <v>60</v>
      </c>
      <c r="B9" s="6">
        <f>B11</f>
        <v>1000</v>
      </c>
      <c r="C9" s="93"/>
      <c r="D9" s="95"/>
    </row>
    <row r="10" spans="1:4" ht="26.25" customHeight="1" hidden="1">
      <c r="A10" s="45"/>
      <c r="B10" s="55">
        <v>0.1</v>
      </c>
      <c r="C10" s="58">
        <f>B10*B9</f>
        <v>100</v>
      </c>
      <c r="D10" s="95"/>
    </row>
    <row r="11" spans="1:4" ht="26.25" customHeight="1">
      <c r="A11" s="5" t="s">
        <v>3</v>
      </c>
      <c r="B11" s="6">
        <v>1000</v>
      </c>
      <c r="C11" s="53"/>
      <c r="D11" s="76"/>
    </row>
    <row r="12" spans="1:2" ht="12.75">
      <c r="A12" s="7"/>
      <c r="B12" s="1"/>
    </row>
    <row r="13" spans="1:4" ht="12.75">
      <c r="A13" s="89" t="s">
        <v>11</v>
      </c>
      <c r="B13" s="90"/>
      <c r="C13" s="90"/>
      <c r="D13" s="91"/>
    </row>
    <row r="14" spans="1:4" ht="12.75">
      <c r="A14" s="2" t="s">
        <v>1</v>
      </c>
      <c r="B14" s="3" t="s">
        <v>46</v>
      </c>
      <c r="C14" s="3" t="s">
        <v>47</v>
      </c>
      <c r="D14" s="4" t="s">
        <v>9</v>
      </c>
    </row>
    <row r="15" spans="1:4" ht="53.25" customHeight="1">
      <c r="A15" s="5" t="s">
        <v>2</v>
      </c>
      <c r="B15" s="6">
        <v>138</v>
      </c>
      <c r="C15" s="92" t="str">
        <f>IF(AND(B15&gt;=B18),"MET PM",IF(AND(B16-C17&lt;=B15,B15&gt;=B16-C17),"MET PM","PM NOT MET"))</f>
        <v>MET PM</v>
      </c>
      <c r="D15" s="95"/>
    </row>
    <row r="16" spans="1:4" ht="26.25" customHeight="1">
      <c r="A16" s="45" t="s">
        <v>60</v>
      </c>
      <c r="B16" s="6">
        <f>B18</f>
        <v>106</v>
      </c>
      <c r="C16" s="93"/>
      <c r="D16" s="95"/>
    </row>
    <row r="17" spans="1:4" ht="26.25" customHeight="1" hidden="1">
      <c r="A17" s="45"/>
      <c r="B17" s="55">
        <v>0.1</v>
      </c>
      <c r="C17" s="58">
        <f>B17*B16</f>
        <v>10.600000000000001</v>
      </c>
      <c r="D17" s="95"/>
    </row>
    <row r="18" spans="1:4" ht="26.25" customHeight="1">
      <c r="A18" s="8" t="s">
        <v>3</v>
      </c>
      <c r="B18" s="6">
        <v>106</v>
      </c>
      <c r="C18" s="53"/>
      <c r="D18" s="76"/>
    </row>
    <row r="19" ht="12.75">
      <c r="A19" s="9"/>
    </row>
    <row r="20" spans="1:4" ht="12.75">
      <c r="A20" s="89" t="s">
        <v>12</v>
      </c>
      <c r="B20" s="90"/>
      <c r="C20" s="90"/>
      <c r="D20" s="91"/>
    </row>
    <row r="21" spans="1:4" ht="12.75">
      <c r="A21" s="11" t="s">
        <v>1</v>
      </c>
      <c r="B21" s="3" t="s">
        <v>46</v>
      </c>
      <c r="C21" s="3" t="s">
        <v>47</v>
      </c>
      <c r="D21" s="4" t="s">
        <v>9</v>
      </c>
    </row>
    <row r="22" spans="1:4" ht="53.25" customHeight="1">
      <c r="A22" s="8" t="s">
        <v>2</v>
      </c>
      <c r="B22" s="6">
        <v>20285</v>
      </c>
      <c r="C22" s="92" t="str">
        <f>IF(AND(B22&gt;=B25),"MET PM",IF(AND(B23-C24&lt;=B22,B22&gt;=B23-C24),"MET PM","PM NOT MET"))</f>
        <v>MET PM</v>
      </c>
      <c r="D22" s="95"/>
    </row>
    <row r="23" spans="1:4" ht="26.25" customHeight="1">
      <c r="A23" s="45" t="s">
        <v>60</v>
      </c>
      <c r="B23" s="6">
        <f>B25</f>
        <v>15000</v>
      </c>
      <c r="C23" s="93"/>
      <c r="D23" s="95"/>
    </row>
    <row r="24" spans="1:4" ht="26.25" customHeight="1" hidden="1">
      <c r="A24" s="45"/>
      <c r="B24" s="55">
        <v>0.1</v>
      </c>
      <c r="C24" s="58">
        <f>B24*B23</f>
        <v>1500</v>
      </c>
      <c r="D24" s="95"/>
    </row>
    <row r="25" spans="1:4" ht="26.25" customHeight="1">
      <c r="A25" s="8" t="s">
        <v>3</v>
      </c>
      <c r="B25" s="6">
        <v>15000</v>
      </c>
      <c r="C25" s="53"/>
      <c r="D25" s="76"/>
    </row>
    <row r="26" ht="12.75">
      <c r="A26" s="12"/>
    </row>
    <row r="27" spans="1:4" ht="12.75">
      <c r="A27" s="89" t="s">
        <v>13</v>
      </c>
      <c r="B27" s="90"/>
      <c r="C27" s="90"/>
      <c r="D27" s="91"/>
    </row>
    <row r="28" spans="1:4" ht="12.75">
      <c r="A28" s="11" t="s">
        <v>1</v>
      </c>
      <c r="B28" s="3" t="s">
        <v>46</v>
      </c>
      <c r="C28" s="3" t="s">
        <v>47</v>
      </c>
      <c r="D28" s="4" t="s">
        <v>9</v>
      </c>
    </row>
    <row r="29" spans="1:4" ht="53.25" customHeight="1">
      <c r="A29" s="8" t="s">
        <v>2</v>
      </c>
      <c r="B29" s="6">
        <v>766</v>
      </c>
      <c r="C29" s="92" t="str">
        <f>IF(AND(B29&gt;=B32),"MET PM",IF(AND(B30-C31&lt;=B29,B29&gt;=B30-C31),"MET PM","PM NOT MET"))</f>
        <v>MET PM</v>
      </c>
      <c r="D29" s="73"/>
    </row>
    <row r="30" spans="1:4" ht="26.25" customHeight="1">
      <c r="A30" s="45" t="s">
        <v>60</v>
      </c>
      <c r="B30" s="6">
        <f>B32</f>
        <v>438</v>
      </c>
      <c r="C30" s="93"/>
      <c r="D30" s="95"/>
    </row>
    <row r="31" spans="1:4" ht="26.25" customHeight="1" hidden="1">
      <c r="A31" s="45"/>
      <c r="B31" s="55">
        <v>0.1</v>
      </c>
      <c r="C31" s="58">
        <f>B31*B30</f>
        <v>43.800000000000004</v>
      </c>
      <c r="D31" s="95"/>
    </row>
    <row r="32" spans="1:4" ht="26.25" customHeight="1">
      <c r="A32" s="8" t="s">
        <v>3</v>
      </c>
      <c r="B32" s="6">
        <v>438</v>
      </c>
      <c r="C32" s="53"/>
      <c r="D32" s="76"/>
    </row>
    <row r="33" ht="7.5" customHeight="1">
      <c r="A33" s="12"/>
    </row>
    <row r="34" spans="1:4" ht="12.75">
      <c r="A34" s="94" t="s">
        <v>68</v>
      </c>
      <c r="B34" s="94"/>
      <c r="C34" s="94"/>
      <c r="D34" s="94"/>
    </row>
    <row r="35" ht="12.75">
      <c r="A35" s="12"/>
    </row>
    <row r="36" spans="1:4" ht="12.75">
      <c r="A36" s="96" t="s">
        <v>5</v>
      </c>
      <c r="B36" s="97"/>
      <c r="C36" s="97"/>
      <c r="D36" s="98"/>
    </row>
    <row r="37" spans="1:4" ht="12.75">
      <c r="A37" s="11" t="s">
        <v>1</v>
      </c>
      <c r="B37" s="3" t="s">
        <v>46</v>
      </c>
      <c r="C37" s="3" t="s">
        <v>47</v>
      </c>
      <c r="D37" s="4" t="s">
        <v>9</v>
      </c>
    </row>
    <row r="38" spans="1:4" ht="53.25" customHeight="1">
      <c r="A38" s="14" t="s">
        <v>2</v>
      </c>
      <c r="B38" s="6">
        <v>29</v>
      </c>
      <c r="C38" s="67" t="str">
        <f>IF(AND(B38&gt;=B41),"MET PM",IF(AND(B39-C40&lt;=B38,B38&gt;=B39-C40),"MET PM","PM NOT MET"))</f>
        <v>PM NOT MET</v>
      </c>
      <c r="D38" s="95"/>
    </row>
    <row r="39" spans="1:4" ht="26.25" customHeight="1">
      <c r="A39" s="45" t="s">
        <v>60</v>
      </c>
      <c r="B39" s="6">
        <f>B41</f>
        <v>36</v>
      </c>
      <c r="C39" s="68"/>
      <c r="D39" s="95"/>
    </row>
    <row r="40" spans="1:4" ht="26.25" customHeight="1" hidden="1">
      <c r="A40" s="45"/>
      <c r="B40" s="55">
        <v>0.05</v>
      </c>
      <c r="C40" s="58">
        <f>B40*B39</f>
        <v>1.8</v>
      </c>
      <c r="D40" s="95"/>
    </row>
    <row r="41" spans="1:4" ht="26.25" customHeight="1">
      <c r="A41" s="14" t="s">
        <v>3</v>
      </c>
      <c r="B41" s="6">
        <v>36</v>
      </c>
      <c r="C41" s="53"/>
      <c r="D41" s="76"/>
    </row>
    <row r="42" ht="12.75">
      <c r="A42" s="12"/>
    </row>
    <row r="43" spans="1:4" ht="12.75">
      <c r="A43" s="94" t="s">
        <v>70</v>
      </c>
      <c r="B43" s="94"/>
      <c r="C43" s="94"/>
      <c r="D43" s="94"/>
    </row>
    <row r="44" ht="12.75">
      <c r="A44" s="12"/>
    </row>
    <row r="45" spans="1:4" ht="40.5" customHeight="1">
      <c r="A45" s="77" t="s">
        <v>66</v>
      </c>
      <c r="B45" s="77"/>
      <c r="C45" s="77"/>
      <c r="D45" s="77"/>
    </row>
    <row r="123" spans="1:4" ht="12.75">
      <c r="A123" s="12"/>
      <c r="B123" s="12"/>
      <c r="C123" s="12"/>
      <c r="D123" s="12"/>
    </row>
  </sheetData>
  <sheetProtection/>
  <protectedRanges>
    <protectedRange sqref="D8 D15 D22 D29 D38 C11 C18 C25 C32 C41" name="Range1"/>
  </protectedRanges>
  <mergeCells count="23">
    <mergeCell ref="A6:D6"/>
    <mergeCell ref="A34:D34"/>
    <mergeCell ref="A36:D36"/>
    <mergeCell ref="D38:D41"/>
    <mergeCell ref="C38:C39"/>
    <mergeCell ref="C8:C9"/>
    <mergeCell ref="C15:C16"/>
    <mergeCell ref="C22:C23"/>
    <mergeCell ref="C29:C30"/>
    <mergeCell ref="A1:D1"/>
    <mergeCell ref="A3:C3"/>
    <mergeCell ref="A4:C4"/>
    <mergeCell ref="D3:D4"/>
    <mergeCell ref="A2:D2"/>
    <mergeCell ref="A45:D45"/>
    <mergeCell ref="A43:D43"/>
    <mergeCell ref="D15:D18"/>
    <mergeCell ref="D8:D11"/>
    <mergeCell ref="A13:D13"/>
    <mergeCell ref="A20:D20"/>
    <mergeCell ref="D22:D25"/>
    <mergeCell ref="A27:D27"/>
    <mergeCell ref="D29:D32"/>
  </mergeCells>
  <printOptions/>
  <pageMargins left="0.33" right="0.4" top="0.52" bottom="0.72" header="0.5" footer="0.5"/>
  <pageSetup horizontalDpi="600" verticalDpi="600" orientation="portrait" scale="96" r:id="rId1"/>
  <headerFooter alignWithMargins="0">
    <oddFooter>&amp;L&amp;9 07/19/2010 &amp;A&amp;R&amp;9CCSC HOM 10-28 Page &amp;P of &amp;N</oddFooter>
  </headerFooter>
  <rowBreaks count="1" manualBreakCount="1">
    <brk id="32" max="3" man="1"/>
  </rowBreaks>
</worksheet>
</file>

<file path=xl/worksheets/sheet11.xml><?xml version="1.0" encoding="utf-8"?>
<worksheet xmlns="http://schemas.openxmlformats.org/spreadsheetml/2006/main" xmlns:r="http://schemas.openxmlformats.org/officeDocument/2006/relationships">
  <dimension ref="A1:E121"/>
  <sheetViews>
    <sheetView view="pageBreakPreview" zoomScaleNormal="115" zoomScaleSheetLayoutView="100" workbookViewId="0" topLeftCell="A33">
      <selection activeCell="A43" sqref="A43:D43"/>
    </sheetView>
  </sheetViews>
  <sheetFormatPr defaultColWidth="9.140625" defaultRowHeight="12.75"/>
  <cols>
    <col min="1" max="1" width="14.28125" style="0" customWidth="1"/>
    <col min="2" max="2" width="9.57421875" style="0" customWidth="1"/>
    <col min="3" max="3" width="17.28125" style="0" customWidth="1"/>
    <col min="4" max="4" width="63.8515625" style="0" customWidth="1"/>
  </cols>
  <sheetData>
    <row r="1" spans="1:5" ht="39.75" customHeight="1">
      <c r="A1" s="80" t="s">
        <v>65</v>
      </c>
      <c r="B1" s="80"/>
      <c r="C1" s="80"/>
      <c r="D1" s="80"/>
      <c r="E1" s="15"/>
    </row>
    <row r="2" spans="1:4" ht="15.75">
      <c r="A2" s="81" t="s">
        <v>21</v>
      </c>
      <c r="B2" s="82"/>
      <c r="C2" s="82"/>
      <c r="D2" s="83"/>
    </row>
    <row r="3" spans="1:4" ht="62.25" customHeight="1">
      <c r="A3" s="84" t="s">
        <v>23</v>
      </c>
      <c r="B3" s="85"/>
      <c r="C3" s="86"/>
      <c r="D3" s="87" t="s">
        <v>67</v>
      </c>
    </row>
    <row r="4" spans="1:4" ht="62.25" customHeight="1">
      <c r="A4" s="84" t="s">
        <v>24</v>
      </c>
      <c r="B4" s="85"/>
      <c r="C4" s="86"/>
      <c r="D4" s="88"/>
    </row>
    <row r="5" ht="6.75" customHeight="1"/>
    <row r="6" spans="1:4" ht="12.75">
      <c r="A6" s="89" t="s">
        <v>10</v>
      </c>
      <c r="B6" s="90"/>
      <c r="C6" s="90"/>
      <c r="D6" s="91"/>
    </row>
    <row r="7" spans="1:4" ht="12.75">
      <c r="A7" s="2" t="s">
        <v>1</v>
      </c>
      <c r="B7" s="3" t="s">
        <v>6</v>
      </c>
      <c r="C7" s="3" t="s">
        <v>4</v>
      </c>
      <c r="D7" s="4" t="s">
        <v>9</v>
      </c>
    </row>
    <row r="8" spans="1:4" ht="53.25" customHeight="1">
      <c r="A8" s="5" t="s">
        <v>2</v>
      </c>
      <c r="B8" s="6">
        <v>1263</v>
      </c>
      <c r="C8" s="67" t="str">
        <f>IF(AND(B8&gt;=B11),"MET PM",IF(AND(B9-C10&lt;=B8,B8&gt;=B9-C10),"MET PM","PM NOT MET"))</f>
        <v>PM NOT MET</v>
      </c>
      <c r="D8" s="73"/>
    </row>
    <row r="9" spans="1:4" ht="26.25" customHeight="1">
      <c r="A9" s="45" t="s">
        <v>60</v>
      </c>
      <c r="B9" s="6">
        <f>B11</f>
        <v>1500</v>
      </c>
      <c r="C9" s="68"/>
      <c r="D9" s="95"/>
    </row>
    <row r="10" spans="1:4" ht="26.25" customHeight="1" hidden="1">
      <c r="A10" s="45"/>
      <c r="B10" s="55">
        <v>0.1</v>
      </c>
      <c r="C10" s="52">
        <f>B9*B10</f>
        <v>150</v>
      </c>
      <c r="D10" s="95"/>
    </row>
    <row r="11" spans="1:4" ht="26.25" customHeight="1">
      <c r="A11" s="5" t="s">
        <v>3</v>
      </c>
      <c r="B11" s="6">
        <v>1500</v>
      </c>
      <c r="C11" s="53" t="s">
        <v>0</v>
      </c>
      <c r="D11" s="76"/>
    </row>
    <row r="12" spans="1:2" ht="7.5" customHeight="1">
      <c r="A12" s="7"/>
      <c r="B12" s="1"/>
    </row>
    <row r="13" spans="1:4" ht="12.75">
      <c r="A13" s="89" t="s">
        <v>11</v>
      </c>
      <c r="B13" s="90"/>
      <c r="C13" s="90"/>
      <c r="D13" s="91"/>
    </row>
    <row r="14" spans="1:4" ht="12.75">
      <c r="A14" s="2" t="s">
        <v>1</v>
      </c>
      <c r="B14" s="3" t="s">
        <v>6</v>
      </c>
      <c r="C14" s="3" t="s">
        <v>4</v>
      </c>
      <c r="D14" s="4" t="s">
        <v>9</v>
      </c>
    </row>
    <row r="15" spans="1:4" ht="53.25" customHeight="1">
      <c r="A15" s="5" t="s">
        <v>2</v>
      </c>
      <c r="B15" s="6">
        <v>95</v>
      </c>
      <c r="C15" s="92" t="str">
        <f>IF(AND(B15&gt;=B18),"MET PM",IF(AND(B16-C17&lt;=B15,B15&gt;=B16-C17),"MET PM","PM NOT MET"))</f>
        <v>MET PM</v>
      </c>
      <c r="D15" s="73"/>
    </row>
    <row r="16" spans="1:4" ht="26.25" customHeight="1">
      <c r="A16" s="45" t="s">
        <v>60</v>
      </c>
      <c r="B16" s="6">
        <f>B18</f>
        <v>57</v>
      </c>
      <c r="C16" s="93"/>
      <c r="D16" s="95"/>
    </row>
    <row r="17" spans="1:4" ht="26.25" customHeight="1" hidden="1">
      <c r="A17" s="45"/>
      <c r="B17" s="55">
        <v>0.1</v>
      </c>
      <c r="C17" s="52">
        <f>B16*B17</f>
        <v>5.7</v>
      </c>
      <c r="D17" s="95"/>
    </row>
    <row r="18" spans="1:4" ht="26.25" customHeight="1">
      <c r="A18" s="8" t="s">
        <v>3</v>
      </c>
      <c r="B18" s="6">
        <v>57</v>
      </c>
      <c r="C18" s="53" t="s">
        <v>0</v>
      </c>
      <c r="D18" s="76"/>
    </row>
    <row r="19" ht="7.5" customHeight="1">
      <c r="A19" s="9"/>
    </row>
    <row r="20" spans="1:4" ht="12.75">
      <c r="A20" s="89" t="s">
        <v>12</v>
      </c>
      <c r="B20" s="90"/>
      <c r="C20" s="90"/>
      <c r="D20" s="91"/>
    </row>
    <row r="21" spans="1:4" ht="12.75">
      <c r="A21" s="11" t="s">
        <v>1</v>
      </c>
      <c r="B21" s="3" t="s">
        <v>6</v>
      </c>
      <c r="C21" s="3" t="s">
        <v>4</v>
      </c>
      <c r="D21" s="4" t="s">
        <v>9</v>
      </c>
    </row>
    <row r="22" spans="1:4" ht="53.25" customHeight="1">
      <c r="A22" s="8" t="s">
        <v>2</v>
      </c>
      <c r="B22" s="6">
        <v>102543</v>
      </c>
      <c r="C22" s="113" t="s">
        <v>29</v>
      </c>
      <c r="D22" s="95"/>
    </row>
    <row r="23" spans="1:4" ht="26.25" customHeight="1">
      <c r="A23" s="45" t="s">
        <v>60</v>
      </c>
      <c r="B23" s="46">
        <f>B24/12*6</f>
        <v>0</v>
      </c>
      <c r="C23" s="114"/>
      <c r="D23" s="95"/>
    </row>
    <row r="24" spans="1:4" ht="26.25" customHeight="1">
      <c r="A24" s="8" t="s">
        <v>3</v>
      </c>
      <c r="B24" s="6"/>
      <c r="C24" s="115"/>
      <c r="D24" s="76"/>
    </row>
    <row r="25" ht="7.5" customHeight="1">
      <c r="A25" s="12"/>
    </row>
    <row r="26" spans="1:4" ht="12.75">
      <c r="A26" s="89" t="s">
        <v>13</v>
      </c>
      <c r="B26" s="90"/>
      <c r="C26" s="90"/>
      <c r="D26" s="91"/>
    </row>
    <row r="27" spans="1:4" ht="12.75">
      <c r="A27" s="11" t="s">
        <v>1</v>
      </c>
      <c r="B27" s="3" t="s">
        <v>6</v>
      </c>
      <c r="C27" s="3" t="s">
        <v>4</v>
      </c>
      <c r="D27" s="4" t="s">
        <v>9</v>
      </c>
    </row>
    <row r="28" spans="1:4" ht="53.25" customHeight="1">
      <c r="A28" s="8" t="s">
        <v>2</v>
      </c>
      <c r="B28" s="6">
        <v>35</v>
      </c>
      <c r="C28" s="113" t="s">
        <v>29</v>
      </c>
      <c r="D28" s="95"/>
    </row>
    <row r="29" spans="1:4" ht="26.25" customHeight="1">
      <c r="A29" s="45" t="s">
        <v>60</v>
      </c>
      <c r="B29" s="46">
        <f>B30/12*6</f>
        <v>0</v>
      </c>
      <c r="C29" s="114"/>
      <c r="D29" s="95"/>
    </row>
    <row r="30" spans="1:4" ht="26.25" customHeight="1">
      <c r="A30" s="8" t="s">
        <v>3</v>
      </c>
      <c r="B30" s="6"/>
      <c r="C30" s="115"/>
      <c r="D30" s="76"/>
    </row>
    <row r="31" ht="7.5" customHeight="1">
      <c r="A31" s="12"/>
    </row>
    <row r="32" spans="1:4" ht="12.75">
      <c r="A32" s="94" t="s">
        <v>68</v>
      </c>
      <c r="B32" s="94"/>
      <c r="C32" s="94"/>
      <c r="D32" s="94"/>
    </row>
    <row r="33" ht="7.5" customHeight="1">
      <c r="A33" s="12"/>
    </row>
    <row r="34" spans="1:4" ht="12.75">
      <c r="A34" s="89" t="s">
        <v>5</v>
      </c>
      <c r="B34" s="90"/>
      <c r="C34" s="90"/>
      <c r="D34" s="91"/>
    </row>
    <row r="35" spans="1:4" ht="12.75">
      <c r="A35" s="11" t="s">
        <v>1</v>
      </c>
      <c r="B35" s="3" t="s">
        <v>6</v>
      </c>
      <c r="C35" s="3" t="s">
        <v>4</v>
      </c>
      <c r="D35" s="4" t="s">
        <v>9</v>
      </c>
    </row>
    <row r="36" spans="1:4" ht="53.25" customHeight="1">
      <c r="A36" s="14" t="s">
        <v>2</v>
      </c>
      <c r="B36" s="6">
        <v>38</v>
      </c>
      <c r="C36" s="67" t="str">
        <f>IF(AND(B36&gt;=B39),"MET PM",IF(AND(B37-C38&lt;=B36,B36&gt;=B37-C38),"MET PM","PM NOT MET"))</f>
        <v>PM NOT MET</v>
      </c>
      <c r="D36" s="73"/>
    </row>
    <row r="37" spans="1:4" ht="26.25" customHeight="1">
      <c r="A37" s="45" t="s">
        <v>60</v>
      </c>
      <c r="B37" s="6">
        <f>B39</f>
        <v>55</v>
      </c>
      <c r="C37" s="68"/>
      <c r="D37" s="95"/>
    </row>
    <row r="38" spans="1:4" ht="26.25" customHeight="1" hidden="1">
      <c r="A38" s="45"/>
      <c r="B38" s="55">
        <v>0.05</v>
      </c>
      <c r="C38" s="52">
        <f>B37*B38</f>
        <v>2.75</v>
      </c>
      <c r="D38" s="95"/>
    </row>
    <row r="39" spans="1:4" ht="26.25" customHeight="1">
      <c r="A39" s="14" t="s">
        <v>3</v>
      </c>
      <c r="B39" s="6">
        <v>55</v>
      </c>
      <c r="C39" s="53" t="s">
        <v>0</v>
      </c>
      <c r="D39" s="76"/>
    </row>
    <row r="40" ht="7.5" customHeight="1">
      <c r="A40" s="12"/>
    </row>
    <row r="41" spans="1:4" ht="12.75">
      <c r="A41" s="94" t="s">
        <v>70</v>
      </c>
      <c r="B41" s="94"/>
      <c r="C41" s="94"/>
      <c r="D41" s="94"/>
    </row>
    <row r="42" ht="7.5" customHeight="1">
      <c r="A42" s="12"/>
    </row>
    <row r="43" spans="1:4" ht="40.5" customHeight="1">
      <c r="A43" s="77" t="s">
        <v>66</v>
      </c>
      <c r="B43" s="77"/>
      <c r="C43" s="77"/>
      <c r="D43" s="77"/>
    </row>
    <row r="121" spans="1:4" ht="12.75">
      <c r="A121" s="12"/>
      <c r="B121" s="12"/>
      <c r="C121" s="12"/>
      <c r="D121" s="12"/>
    </row>
  </sheetData>
  <sheetProtection/>
  <protectedRanges>
    <protectedRange sqref="D8 C11 D15 C18 D22 D28 D36 C39" name="Range1"/>
  </protectedRanges>
  <mergeCells count="23">
    <mergeCell ref="C15:C16"/>
    <mergeCell ref="C8:C9"/>
    <mergeCell ref="A32:D32"/>
    <mergeCell ref="A34:D34"/>
    <mergeCell ref="D22:D24"/>
    <mergeCell ref="A26:D26"/>
    <mergeCell ref="D28:D30"/>
    <mergeCell ref="C28:C30"/>
    <mergeCell ref="A1:D1"/>
    <mergeCell ref="A3:C3"/>
    <mergeCell ref="A4:C4"/>
    <mergeCell ref="D3:D4"/>
    <mergeCell ref="A2:D2"/>
    <mergeCell ref="A6:D6"/>
    <mergeCell ref="A43:D43"/>
    <mergeCell ref="A41:D41"/>
    <mergeCell ref="D15:D18"/>
    <mergeCell ref="D8:D11"/>
    <mergeCell ref="A13:D13"/>
    <mergeCell ref="A20:D20"/>
    <mergeCell ref="C22:C24"/>
    <mergeCell ref="D36:D39"/>
    <mergeCell ref="C36:C37"/>
  </mergeCells>
  <printOptions/>
  <pageMargins left="0.33" right="0.4" top="0.52" bottom="0.72" header="0.5" footer="0.5"/>
  <pageSetup horizontalDpi="600" verticalDpi="600" orientation="portrait" scale="96" r:id="rId1"/>
  <headerFooter alignWithMargins="0">
    <oddFooter>&amp;L&amp;9 07/19/2010 &amp;A&amp;R&amp;9CCSC HOM 10-28 Page &amp;P of &amp;N</oddFooter>
  </headerFooter>
</worksheet>
</file>

<file path=xl/worksheets/sheet12.xml><?xml version="1.0" encoding="utf-8"?>
<worksheet xmlns="http://schemas.openxmlformats.org/spreadsheetml/2006/main" xmlns:r="http://schemas.openxmlformats.org/officeDocument/2006/relationships">
  <dimension ref="A1:F129"/>
  <sheetViews>
    <sheetView tabSelected="1" view="pageBreakPreview" zoomScaleNormal="115" zoomScaleSheetLayoutView="100" workbookViewId="0" topLeftCell="A86">
      <selection activeCell="A99" sqref="A99:D99"/>
    </sheetView>
  </sheetViews>
  <sheetFormatPr defaultColWidth="9.140625" defaultRowHeight="12.75"/>
  <cols>
    <col min="1" max="1" width="14.28125" style="0" customWidth="1"/>
    <col min="2" max="2" width="9.57421875" style="0" customWidth="1"/>
    <col min="3" max="3" width="17.28125" style="0" customWidth="1"/>
    <col min="4" max="4" width="63.8515625" style="0" customWidth="1"/>
  </cols>
  <sheetData>
    <row r="1" spans="1:5" ht="39.75" customHeight="1">
      <c r="A1" s="80" t="s">
        <v>65</v>
      </c>
      <c r="B1" s="80"/>
      <c r="C1" s="80"/>
      <c r="D1" s="80"/>
      <c r="E1" s="15"/>
    </row>
    <row r="2" spans="1:4" ht="15.75">
      <c r="A2" s="81" t="s">
        <v>22</v>
      </c>
      <c r="B2" s="82"/>
      <c r="C2" s="82"/>
      <c r="D2" s="83"/>
    </row>
    <row r="3" spans="1:4" ht="62.25" customHeight="1">
      <c r="A3" s="84" t="s">
        <v>57</v>
      </c>
      <c r="B3" s="85"/>
      <c r="C3" s="86"/>
      <c r="D3" s="87" t="s">
        <v>67</v>
      </c>
    </row>
    <row r="4" spans="1:4" ht="62.25" customHeight="1">
      <c r="A4" s="84" t="s">
        <v>45</v>
      </c>
      <c r="B4" s="85"/>
      <c r="C4" s="86"/>
      <c r="D4" s="88"/>
    </row>
    <row r="5" ht="6.75" customHeight="1"/>
    <row r="6" spans="1:4" ht="12.75">
      <c r="A6" s="89" t="s">
        <v>10</v>
      </c>
      <c r="B6" s="90"/>
      <c r="C6" s="90"/>
      <c r="D6" s="91"/>
    </row>
    <row r="7" spans="1:4" ht="12.75">
      <c r="A7" s="2" t="s">
        <v>1</v>
      </c>
      <c r="B7" s="3" t="s">
        <v>46</v>
      </c>
      <c r="C7" s="3" t="s">
        <v>47</v>
      </c>
      <c r="D7" s="4" t="s">
        <v>9</v>
      </c>
    </row>
    <row r="8" spans="1:4" ht="53.25" customHeight="1">
      <c r="A8" s="5" t="s">
        <v>2</v>
      </c>
      <c r="B8" s="6">
        <v>2978</v>
      </c>
      <c r="C8" s="92" t="str">
        <f>IF(AND(B8&gt;=B11),"MET PM",IF(AND(B9-C10&lt;=B8,B8&gt;=B9-C10),"MET PM","PM NOT MET"))</f>
        <v>MET PM</v>
      </c>
      <c r="D8" s="110"/>
    </row>
    <row r="9" spans="1:4" ht="26.25" customHeight="1">
      <c r="A9" s="45" t="s">
        <v>60</v>
      </c>
      <c r="B9" s="6">
        <f>B11</f>
        <v>2000</v>
      </c>
      <c r="C9" s="93"/>
      <c r="D9" s="111"/>
    </row>
    <row r="10" spans="1:4" ht="26.25" customHeight="1" hidden="1">
      <c r="A10" s="45"/>
      <c r="B10" s="55">
        <v>0.1</v>
      </c>
      <c r="C10" s="58">
        <f>B10*B9</f>
        <v>200</v>
      </c>
      <c r="D10" s="111"/>
    </row>
    <row r="11" spans="1:4" ht="26.25" customHeight="1">
      <c r="A11" s="5" t="s">
        <v>3</v>
      </c>
      <c r="B11" s="6">
        <v>2000</v>
      </c>
      <c r="C11" s="53"/>
      <c r="D11" s="112"/>
    </row>
    <row r="12" spans="1:4" ht="12.75">
      <c r="A12" s="2" t="s">
        <v>8</v>
      </c>
      <c r="B12" s="3" t="s">
        <v>46</v>
      </c>
      <c r="C12" s="3" t="s">
        <v>47</v>
      </c>
      <c r="D12" s="4" t="s">
        <v>9</v>
      </c>
    </row>
    <row r="13" spans="1:4" ht="53.25" customHeight="1">
      <c r="A13" s="5" t="s">
        <v>2</v>
      </c>
      <c r="B13" s="6">
        <v>4611</v>
      </c>
      <c r="C13" s="92" t="str">
        <f>IF(AND(B13&gt;=B16),"MET PM",IF(AND(B14-C15&lt;=B13,B13&gt;=B14-C15),"MET PM","PM NOT MET"))</f>
        <v>MET PM</v>
      </c>
      <c r="D13" s="110"/>
    </row>
    <row r="14" spans="1:4" ht="26.25" customHeight="1">
      <c r="A14" s="45" t="s">
        <v>60</v>
      </c>
      <c r="B14" s="6">
        <f>B16</f>
        <v>1700</v>
      </c>
      <c r="C14" s="93"/>
      <c r="D14" s="111"/>
    </row>
    <row r="15" spans="1:4" ht="26.25" customHeight="1" hidden="1">
      <c r="A15" s="45"/>
      <c r="B15" s="55">
        <v>0.1</v>
      </c>
      <c r="C15" s="58">
        <f>B15*B14</f>
        <v>170</v>
      </c>
      <c r="D15" s="111"/>
    </row>
    <row r="16" spans="1:6" ht="26.25" customHeight="1">
      <c r="A16" s="5" t="s">
        <v>3</v>
      </c>
      <c r="B16" s="6">
        <v>1700</v>
      </c>
      <c r="C16" s="53"/>
      <c r="D16" s="112"/>
      <c r="F16" s="41"/>
    </row>
    <row r="17" spans="1:4" ht="12.75">
      <c r="A17" s="2" t="s">
        <v>7</v>
      </c>
      <c r="B17" s="3" t="s">
        <v>46</v>
      </c>
      <c r="C17" s="3" t="s">
        <v>47</v>
      </c>
      <c r="D17" s="4" t="s">
        <v>9</v>
      </c>
    </row>
    <row r="18" spans="1:4" ht="53.25" customHeight="1">
      <c r="A18" s="5" t="s">
        <v>2</v>
      </c>
      <c r="B18" s="6">
        <v>1312</v>
      </c>
      <c r="C18" s="92" t="str">
        <f>IF(AND(B18&gt;=B21),"MET PM",IF(AND(B19-C20&lt;=B18,B18&gt;=B19-C20),"MET PM","PM NOT MET"))</f>
        <v>MET PM</v>
      </c>
      <c r="D18" s="110"/>
    </row>
    <row r="19" spans="1:4" ht="26.25" customHeight="1">
      <c r="A19" s="45" t="s">
        <v>60</v>
      </c>
      <c r="B19" s="6">
        <f>B21</f>
        <v>500</v>
      </c>
      <c r="C19" s="93"/>
      <c r="D19" s="111"/>
    </row>
    <row r="20" spans="1:4" ht="7.5" customHeight="1" hidden="1">
      <c r="A20" s="45"/>
      <c r="B20" s="55">
        <v>0.1</v>
      </c>
      <c r="C20" s="58">
        <f>B20*B19</f>
        <v>50</v>
      </c>
      <c r="D20" s="111"/>
    </row>
    <row r="21" spans="1:4" ht="26.25" customHeight="1">
      <c r="A21" s="5" t="s">
        <v>3</v>
      </c>
      <c r="B21" s="6">
        <v>500</v>
      </c>
      <c r="C21" s="53"/>
      <c r="D21" s="112"/>
    </row>
    <row r="22" spans="1:4" ht="12.75">
      <c r="A22" s="2" t="s">
        <v>27</v>
      </c>
      <c r="B22" s="3" t="s">
        <v>46</v>
      </c>
      <c r="C22" s="3" t="s">
        <v>47</v>
      </c>
      <c r="D22" s="4" t="s">
        <v>9</v>
      </c>
    </row>
    <row r="23" spans="1:4" ht="53.25" customHeight="1">
      <c r="A23" s="5" t="s">
        <v>2</v>
      </c>
      <c r="B23" s="6">
        <v>1018</v>
      </c>
      <c r="C23" s="92" t="str">
        <f>IF(AND(B23&gt;=B26),"MET PM",IF(AND(B24-C25&lt;=B23,B23&gt;=B24-C25),"MET PM","PM NOT MET"))</f>
        <v>MET PM</v>
      </c>
      <c r="D23" s="110"/>
    </row>
    <row r="24" spans="1:4" ht="26.25" customHeight="1">
      <c r="A24" s="45" t="s">
        <v>60</v>
      </c>
      <c r="B24" s="6">
        <f>B26</f>
        <v>175</v>
      </c>
      <c r="C24" s="93"/>
      <c r="D24" s="111"/>
    </row>
    <row r="25" spans="1:4" ht="26.25" customHeight="1" hidden="1">
      <c r="A25" s="45"/>
      <c r="B25" s="55">
        <v>0.1</v>
      </c>
      <c r="C25" s="58">
        <f>B25*B24</f>
        <v>17.5</v>
      </c>
      <c r="D25" s="111"/>
    </row>
    <row r="26" spans="1:4" ht="26.25" customHeight="1">
      <c r="A26" s="5" t="s">
        <v>3</v>
      </c>
      <c r="B26" s="6">
        <v>175</v>
      </c>
      <c r="C26" s="53"/>
      <c r="D26" s="112"/>
    </row>
    <row r="27" spans="1:2" ht="7.5" customHeight="1">
      <c r="A27" s="7"/>
      <c r="B27" s="1"/>
    </row>
    <row r="28" spans="1:4" ht="12.75">
      <c r="A28" s="89" t="s">
        <v>11</v>
      </c>
      <c r="B28" s="90"/>
      <c r="C28" s="90"/>
      <c r="D28" s="91"/>
    </row>
    <row r="29" spans="1:4" ht="12.75">
      <c r="A29" s="2" t="s">
        <v>1</v>
      </c>
      <c r="B29" s="3" t="s">
        <v>46</v>
      </c>
      <c r="C29" s="3" t="s">
        <v>47</v>
      </c>
      <c r="D29" s="4" t="s">
        <v>9</v>
      </c>
    </row>
    <row r="30" spans="1:4" ht="53.25" customHeight="1">
      <c r="A30" s="5" t="s">
        <v>2</v>
      </c>
      <c r="B30" s="6">
        <v>246</v>
      </c>
      <c r="C30" s="92" t="str">
        <f>IF(AND(B30&gt;=B33),"MET PM",IF(AND(B31-C32&lt;=B30,B30&gt;=B31-C32),"MET PM","PM NOT MET"))</f>
        <v>MET PM</v>
      </c>
      <c r="D30" s="110"/>
    </row>
    <row r="31" spans="1:4" ht="26.25" customHeight="1">
      <c r="A31" s="45" t="s">
        <v>60</v>
      </c>
      <c r="B31" s="6">
        <f>B33</f>
        <v>150</v>
      </c>
      <c r="C31" s="93"/>
      <c r="D31" s="111"/>
    </row>
    <row r="32" spans="1:4" ht="26.25" customHeight="1" hidden="1">
      <c r="A32" s="45"/>
      <c r="B32" s="55">
        <v>0.1</v>
      </c>
      <c r="C32" s="58">
        <f>B32*B31</f>
        <v>15</v>
      </c>
      <c r="D32" s="111"/>
    </row>
    <row r="33" spans="1:4" ht="26.25" customHeight="1">
      <c r="A33" s="8" t="s">
        <v>3</v>
      </c>
      <c r="B33" s="6">
        <v>150</v>
      </c>
      <c r="C33" s="53"/>
      <c r="D33" s="112"/>
    </row>
    <row r="34" spans="1:4" ht="12.75">
      <c r="A34" s="2" t="s">
        <v>8</v>
      </c>
      <c r="B34" s="3" t="s">
        <v>46</v>
      </c>
      <c r="C34" s="3" t="s">
        <v>47</v>
      </c>
      <c r="D34" s="4" t="s">
        <v>9</v>
      </c>
    </row>
    <row r="35" spans="1:4" ht="53.25" customHeight="1">
      <c r="A35" s="5" t="s">
        <v>2</v>
      </c>
      <c r="B35" s="6">
        <v>61</v>
      </c>
      <c r="C35" s="70" t="s">
        <v>36</v>
      </c>
      <c r="D35" s="110"/>
    </row>
    <row r="36" spans="1:4" ht="26.25" customHeight="1">
      <c r="A36" s="45" t="s">
        <v>60</v>
      </c>
      <c r="B36" s="46">
        <f>B37/12*6</f>
        <v>0</v>
      </c>
      <c r="C36" s="108"/>
      <c r="D36" s="111"/>
    </row>
    <row r="37" spans="1:4" ht="26.25" customHeight="1">
      <c r="A37" s="5" t="s">
        <v>3</v>
      </c>
      <c r="B37" s="6"/>
      <c r="C37" s="109"/>
      <c r="D37" s="112"/>
    </row>
    <row r="38" spans="1:4" ht="12.75">
      <c r="A38" s="2" t="s">
        <v>7</v>
      </c>
      <c r="B38" s="3" t="s">
        <v>46</v>
      </c>
      <c r="C38" s="3" t="s">
        <v>47</v>
      </c>
      <c r="D38" s="4" t="s">
        <v>9</v>
      </c>
    </row>
    <row r="39" spans="1:4" ht="53.25" customHeight="1">
      <c r="A39" s="5" t="s">
        <v>2</v>
      </c>
      <c r="B39" s="6">
        <v>0</v>
      </c>
      <c r="C39" s="70" t="s">
        <v>36</v>
      </c>
      <c r="D39" s="110"/>
    </row>
    <row r="40" spans="1:4" ht="26.25" customHeight="1">
      <c r="A40" s="45" t="s">
        <v>60</v>
      </c>
      <c r="B40" s="46">
        <f>B41/12*6</f>
        <v>0</v>
      </c>
      <c r="C40" s="108"/>
      <c r="D40" s="111"/>
    </row>
    <row r="41" spans="1:4" ht="26.25" customHeight="1">
      <c r="A41" s="5" t="s">
        <v>3</v>
      </c>
      <c r="B41" s="6"/>
      <c r="C41" s="109"/>
      <c r="D41" s="112"/>
    </row>
    <row r="42" spans="1:4" ht="12.75">
      <c r="A42" s="2" t="s">
        <v>27</v>
      </c>
      <c r="B42" s="3" t="s">
        <v>46</v>
      </c>
      <c r="C42" s="3" t="s">
        <v>47</v>
      </c>
      <c r="D42" s="4" t="s">
        <v>9</v>
      </c>
    </row>
    <row r="43" spans="1:4" ht="53.25" customHeight="1">
      <c r="A43" s="5" t="s">
        <v>2</v>
      </c>
      <c r="B43" s="6">
        <v>0</v>
      </c>
      <c r="C43" s="70" t="s">
        <v>36</v>
      </c>
      <c r="D43" s="110"/>
    </row>
    <row r="44" spans="1:4" ht="26.25" customHeight="1">
      <c r="A44" s="45" t="s">
        <v>60</v>
      </c>
      <c r="B44" s="46">
        <f>B45/12*6</f>
        <v>0</v>
      </c>
      <c r="C44" s="108"/>
      <c r="D44" s="111"/>
    </row>
    <row r="45" spans="1:4" ht="40.5" customHeight="1">
      <c r="A45" s="5" t="s">
        <v>3</v>
      </c>
      <c r="B45" s="6"/>
      <c r="C45" s="109"/>
      <c r="D45" s="112"/>
    </row>
    <row r="46" ht="7.5" customHeight="1">
      <c r="A46" s="10"/>
    </row>
    <row r="47" spans="1:4" ht="12.75">
      <c r="A47" s="89" t="s">
        <v>12</v>
      </c>
      <c r="B47" s="90"/>
      <c r="C47" s="90"/>
      <c r="D47" s="91"/>
    </row>
    <row r="48" spans="1:4" ht="12.75">
      <c r="A48" s="11" t="s">
        <v>1</v>
      </c>
      <c r="B48" s="3" t="s">
        <v>46</v>
      </c>
      <c r="C48" s="3" t="s">
        <v>47</v>
      </c>
      <c r="D48" s="4" t="s">
        <v>9</v>
      </c>
    </row>
    <row r="49" spans="1:4" ht="53.25" customHeight="1">
      <c r="A49" s="8" t="s">
        <v>2</v>
      </c>
      <c r="B49" s="6">
        <v>1106550</v>
      </c>
      <c r="C49" s="92" t="str">
        <f>IF(AND(B49&gt;=B52),"MET PM",IF(AND(B50-C51&lt;=B49,B49&gt;=B50-C51),"MET PM","PM NOT MET"))</f>
        <v>MET PM</v>
      </c>
      <c r="D49" s="126"/>
    </row>
    <row r="50" spans="1:4" ht="26.25" customHeight="1">
      <c r="A50" s="45" t="s">
        <v>60</v>
      </c>
      <c r="B50" s="6">
        <f>B52</f>
        <v>470000</v>
      </c>
      <c r="C50" s="93"/>
      <c r="D50" s="127"/>
    </row>
    <row r="51" spans="1:4" ht="26.25" customHeight="1" hidden="1">
      <c r="A51" s="45"/>
      <c r="B51" s="55">
        <v>0.1</v>
      </c>
      <c r="C51" s="58">
        <f>B51*B50</f>
        <v>47000</v>
      </c>
      <c r="D51" s="127"/>
    </row>
    <row r="52" spans="1:4" ht="26.25" customHeight="1">
      <c r="A52" s="8" t="s">
        <v>3</v>
      </c>
      <c r="B52" s="6">
        <v>470000</v>
      </c>
      <c r="C52" s="53"/>
      <c r="D52" s="128"/>
    </row>
    <row r="53" spans="1:4" ht="12.75">
      <c r="A53" s="2" t="s">
        <v>8</v>
      </c>
      <c r="B53" s="3" t="s">
        <v>46</v>
      </c>
      <c r="C53" s="3" t="s">
        <v>47</v>
      </c>
      <c r="D53" s="4" t="s">
        <v>9</v>
      </c>
    </row>
    <row r="54" spans="1:4" ht="53.25" customHeight="1">
      <c r="A54" s="5" t="s">
        <v>2</v>
      </c>
      <c r="B54" s="6">
        <v>87515</v>
      </c>
      <c r="C54" s="92" t="str">
        <f>IF(AND(B54&gt;=B57),"MET PM",IF(AND(B55-C56&lt;=B54,B54&gt;=B55-C56),"MET PM","PM NOT MET"))</f>
        <v>MET PM</v>
      </c>
      <c r="D54" s="110"/>
    </row>
    <row r="55" spans="1:4" ht="26.25" customHeight="1">
      <c r="A55" s="45" t="s">
        <v>60</v>
      </c>
      <c r="B55" s="6">
        <f>B57</f>
        <v>72000</v>
      </c>
      <c r="C55" s="93"/>
      <c r="D55" s="111"/>
    </row>
    <row r="56" spans="1:4" ht="26.25" customHeight="1" hidden="1">
      <c r="A56" s="45"/>
      <c r="B56" s="55">
        <v>0.1</v>
      </c>
      <c r="C56" s="58">
        <f>B56*B55</f>
        <v>7200</v>
      </c>
      <c r="D56" s="111"/>
    </row>
    <row r="57" spans="1:4" ht="26.25" customHeight="1">
      <c r="A57" s="5" t="s">
        <v>3</v>
      </c>
      <c r="B57" s="6">
        <v>72000</v>
      </c>
      <c r="C57" s="53"/>
      <c r="D57" s="112"/>
    </row>
    <row r="58" spans="1:4" ht="12.75">
      <c r="A58" s="2" t="s">
        <v>7</v>
      </c>
      <c r="B58" s="3" t="s">
        <v>46</v>
      </c>
      <c r="C58" s="3" t="s">
        <v>47</v>
      </c>
      <c r="D58" s="4" t="s">
        <v>9</v>
      </c>
    </row>
    <row r="59" spans="1:4" ht="53.25" customHeight="1">
      <c r="A59" s="5" t="s">
        <v>2</v>
      </c>
      <c r="B59" s="6">
        <v>46090</v>
      </c>
      <c r="C59" s="92" t="str">
        <f>IF(AND(B59&gt;=B62),"MET PM",IF(AND(B60-C61&lt;=B59,B59&gt;=B60-C61),"MET PM","PM NOT MET"))</f>
        <v>MET PM</v>
      </c>
      <c r="D59" s="110"/>
    </row>
    <row r="60" spans="1:4" ht="26.25" customHeight="1">
      <c r="A60" s="45" t="s">
        <v>60</v>
      </c>
      <c r="B60" s="6">
        <f>B62</f>
        <v>38000</v>
      </c>
      <c r="C60" s="93"/>
      <c r="D60" s="111"/>
    </row>
    <row r="61" spans="1:4" ht="26.25" customHeight="1" hidden="1">
      <c r="A61" s="45"/>
      <c r="B61" s="55">
        <v>0.1</v>
      </c>
      <c r="C61" s="58">
        <f>B61*B60</f>
        <v>3800</v>
      </c>
      <c r="D61" s="111"/>
    </row>
    <row r="62" spans="1:4" ht="26.25" customHeight="1">
      <c r="A62" s="5" t="s">
        <v>3</v>
      </c>
      <c r="B62" s="6">
        <v>38000</v>
      </c>
      <c r="C62" s="53"/>
      <c r="D62" s="112"/>
    </row>
    <row r="63" spans="1:4" ht="12.75">
      <c r="A63" s="2" t="s">
        <v>27</v>
      </c>
      <c r="B63" s="3" t="s">
        <v>46</v>
      </c>
      <c r="C63" s="3" t="s">
        <v>47</v>
      </c>
      <c r="D63" s="4" t="s">
        <v>9</v>
      </c>
    </row>
    <row r="64" spans="1:4" ht="53.25" customHeight="1">
      <c r="A64" s="5" t="s">
        <v>2</v>
      </c>
      <c r="B64" s="6">
        <v>250</v>
      </c>
      <c r="C64" s="92" t="str">
        <f>IF(AND(B64&gt;=B67),"MET PM",IF(AND(B65-C66&lt;=B64,B64&gt;=B65-C66),"MET PM","PM NOT MET"))</f>
        <v>MET PM</v>
      </c>
      <c r="D64" s="95"/>
    </row>
    <row r="65" spans="1:4" ht="26.25" customHeight="1">
      <c r="A65" s="45" t="s">
        <v>60</v>
      </c>
      <c r="B65" s="6">
        <f>B67</f>
        <v>250</v>
      </c>
      <c r="C65" s="93"/>
      <c r="D65" s="95"/>
    </row>
    <row r="66" spans="1:4" ht="26.25" customHeight="1" hidden="1">
      <c r="A66" s="45"/>
      <c r="B66" s="55">
        <v>0.1</v>
      </c>
      <c r="C66" s="58">
        <f>B66*B65</f>
        <v>25</v>
      </c>
      <c r="D66" s="95"/>
    </row>
    <row r="67" spans="1:4" ht="26.25" customHeight="1">
      <c r="A67" s="5" t="s">
        <v>3</v>
      </c>
      <c r="B67" s="6">
        <v>250</v>
      </c>
      <c r="C67" s="53"/>
      <c r="D67" s="76"/>
    </row>
    <row r="68" ht="7.5" customHeight="1">
      <c r="A68" s="13"/>
    </row>
    <row r="69" spans="1:4" ht="12.75">
      <c r="A69" s="89" t="s">
        <v>13</v>
      </c>
      <c r="B69" s="90"/>
      <c r="C69" s="90"/>
      <c r="D69" s="91"/>
    </row>
    <row r="70" spans="1:4" ht="12.75">
      <c r="A70" s="11" t="s">
        <v>1</v>
      </c>
      <c r="B70" s="3" t="s">
        <v>46</v>
      </c>
      <c r="C70" s="3" t="s">
        <v>47</v>
      </c>
      <c r="D70" s="4" t="s">
        <v>9</v>
      </c>
    </row>
    <row r="71" spans="1:4" ht="53.25" customHeight="1">
      <c r="A71" s="8" t="s">
        <v>2</v>
      </c>
      <c r="B71" s="6">
        <v>150</v>
      </c>
      <c r="C71" s="92" t="str">
        <f>IF(AND(B71&gt;=B74),"MET PM",IF(AND(B72-C73&lt;=B71,B71&gt;=B72-C73),"MET PM","PM NOT MET"))</f>
        <v>MET PM</v>
      </c>
      <c r="D71" s="73"/>
    </row>
    <row r="72" spans="1:4" ht="26.25" customHeight="1">
      <c r="A72" s="45" t="s">
        <v>60</v>
      </c>
      <c r="B72" s="47">
        <f>B74</f>
        <v>150</v>
      </c>
      <c r="C72" s="93"/>
      <c r="D72" s="95"/>
    </row>
    <row r="73" spans="1:4" ht="26.25" customHeight="1" hidden="1">
      <c r="A73" s="45"/>
      <c r="B73" s="55">
        <v>0.1</v>
      </c>
      <c r="C73" s="52">
        <f>B72*B73</f>
        <v>15</v>
      </c>
      <c r="D73" s="95"/>
    </row>
    <row r="74" spans="1:4" ht="26.25" customHeight="1">
      <c r="A74" s="8" t="s">
        <v>3</v>
      </c>
      <c r="B74" s="6">
        <v>150</v>
      </c>
      <c r="C74" s="53"/>
      <c r="D74" s="76"/>
    </row>
    <row r="75" spans="1:4" ht="12.75">
      <c r="A75" s="2" t="s">
        <v>8</v>
      </c>
      <c r="B75" s="3" t="s">
        <v>46</v>
      </c>
      <c r="C75" s="3" t="s">
        <v>47</v>
      </c>
      <c r="D75" s="4" t="s">
        <v>9</v>
      </c>
    </row>
    <row r="76" spans="1:4" ht="53.25" customHeight="1">
      <c r="A76" s="5" t="s">
        <v>2</v>
      </c>
      <c r="B76" s="6">
        <v>0</v>
      </c>
      <c r="C76" s="70" t="s">
        <v>36</v>
      </c>
      <c r="D76" s="110"/>
    </row>
    <row r="77" spans="1:4" ht="26.25" customHeight="1">
      <c r="A77" s="45" t="s">
        <v>60</v>
      </c>
      <c r="B77" s="46">
        <f>B78/12*6</f>
        <v>0</v>
      </c>
      <c r="C77" s="108"/>
      <c r="D77" s="111"/>
    </row>
    <row r="78" spans="1:4" ht="26.25" customHeight="1">
      <c r="A78" s="5" t="s">
        <v>3</v>
      </c>
      <c r="B78" s="6"/>
      <c r="C78" s="109"/>
      <c r="D78" s="112"/>
    </row>
    <row r="79" spans="1:4" ht="12.75">
      <c r="A79" s="2" t="s">
        <v>7</v>
      </c>
      <c r="B79" s="3" t="s">
        <v>46</v>
      </c>
      <c r="C79" s="3" t="s">
        <v>47</v>
      </c>
      <c r="D79" s="4" t="s">
        <v>9</v>
      </c>
    </row>
    <row r="80" spans="1:4" ht="53.25" customHeight="1">
      <c r="A80" s="5" t="s">
        <v>2</v>
      </c>
      <c r="B80" s="6">
        <v>0</v>
      </c>
      <c r="C80" s="70" t="s">
        <v>36</v>
      </c>
      <c r="D80" s="110"/>
    </row>
    <row r="81" spans="1:4" ht="26.25" customHeight="1">
      <c r="A81" s="45" t="s">
        <v>60</v>
      </c>
      <c r="B81" s="46">
        <f>B82/12*6</f>
        <v>0</v>
      </c>
      <c r="C81" s="108"/>
      <c r="D81" s="111"/>
    </row>
    <row r="82" spans="1:4" ht="26.25" customHeight="1">
      <c r="A82" s="5" t="s">
        <v>3</v>
      </c>
      <c r="B82" s="6"/>
      <c r="C82" s="109"/>
      <c r="D82" s="112"/>
    </row>
    <row r="83" spans="1:4" ht="12.75">
      <c r="A83" s="2" t="s">
        <v>27</v>
      </c>
      <c r="B83" s="3" t="s">
        <v>46</v>
      </c>
      <c r="C83" s="3" t="s">
        <v>47</v>
      </c>
      <c r="D83" s="4" t="s">
        <v>9</v>
      </c>
    </row>
    <row r="84" spans="1:4" ht="53.25" customHeight="1">
      <c r="A84" s="5" t="s">
        <v>2</v>
      </c>
      <c r="B84" s="6">
        <v>0</v>
      </c>
      <c r="C84" s="70" t="s">
        <v>36</v>
      </c>
      <c r="D84" s="110"/>
    </row>
    <row r="85" spans="1:4" ht="26.25" customHeight="1">
      <c r="A85" s="45" t="s">
        <v>60</v>
      </c>
      <c r="B85" s="46">
        <f>B86/12*6</f>
        <v>0</v>
      </c>
      <c r="C85" s="108"/>
      <c r="D85" s="111"/>
    </row>
    <row r="86" spans="1:4" ht="26.25" customHeight="1">
      <c r="A86" s="5" t="s">
        <v>3</v>
      </c>
      <c r="B86" s="6"/>
      <c r="C86" s="109"/>
      <c r="D86" s="112"/>
    </row>
    <row r="87" ht="7.5" customHeight="1">
      <c r="A87" s="12"/>
    </row>
    <row r="88" spans="1:4" ht="12.75">
      <c r="A88" s="94" t="s">
        <v>68</v>
      </c>
      <c r="B88" s="94"/>
      <c r="C88" s="94"/>
      <c r="D88" s="94"/>
    </row>
    <row r="89" ht="7.5" customHeight="1">
      <c r="A89" s="12"/>
    </row>
    <row r="90" spans="1:4" ht="12.75">
      <c r="A90" s="89" t="s">
        <v>5</v>
      </c>
      <c r="B90" s="90"/>
      <c r="C90" s="90"/>
      <c r="D90" s="91"/>
    </row>
    <row r="91" spans="1:4" ht="12.75">
      <c r="A91" s="11" t="s">
        <v>1</v>
      </c>
      <c r="B91" s="3" t="s">
        <v>46</v>
      </c>
      <c r="C91" s="3" t="s">
        <v>47</v>
      </c>
      <c r="D91" s="4" t="s">
        <v>9</v>
      </c>
    </row>
    <row r="92" spans="1:4" ht="53.25" customHeight="1">
      <c r="A92" s="14" t="s">
        <v>2</v>
      </c>
      <c r="B92" s="6">
        <v>77</v>
      </c>
      <c r="C92" s="92" t="str">
        <f>IF(AND(B92&gt;=B95),"MET PM",IF(AND(B93-C94&lt;=B92,B92&gt;=B93-C94),"MET PM","PM NOT MET"))</f>
        <v>MET PM</v>
      </c>
      <c r="D92" s="95"/>
    </row>
    <row r="93" spans="1:4" ht="26.25" customHeight="1">
      <c r="A93" s="45" t="s">
        <v>60</v>
      </c>
      <c r="B93" s="6">
        <f>B95</f>
        <v>67</v>
      </c>
      <c r="C93" s="93"/>
      <c r="D93" s="95"/>
    </row>
    <row r="94" spans="1:4" ht="26.25" customHeight="1" hidden="1">
      <c r="A94" s="45"/>
      <c r="B94" s="55">
        <v>0.05</v>
      </c>
      <c r="C94" s="58">
        <f>B94*B93</f>
        <v>3.35</v>
      </c>
      <c r="D94" s="95"/>
    </row>
    <row r="95" spans="1:4" ht="26.25" customHeight="1">
      <c r="A95" s="14" t="s">
        <v>3</v>
      </c>
      <c r="B95" s="6">
        <v>67</v>
      </c>
      <c r="C95" s="53"/>
      <c r="D95" s="76"/>
    </row>
    <row r="96" ht="7.5" customHeight="1">
      <c r="A96" s="12"/>
    </row>
    <row r="97" spans="1:4" ht="12.75">
      <c r="A97" s="94" t="s">
        <v>70</v>
      </c>
      <c r="B97" s="94"/>
      <c r="C97" s="94"/>
      <c r="D97" s="94"/>
    </row>
    <row r="98" ht="12.75">
      <c r="A98" s="12"/>
    </row>
    <row r="99" spans="1:4" ht="38.25" customHeight="1">
      <c r="A99" s="77" t="s">
        <v>66</v>
      </c>
      <c r="B99" s="77"/>
      <c r="C99" s="77"/>
      <c r="D99" s="77"/>
    </row>
    <row r="129" spans="1:4" ht="12.75">
      <c r="A129" s="12"/>
      <c r="B129" s="12"/>
      <c r="C129" s="12"/>
      <c r="D129" s="12"/>
    </row>
  </sheetData>
  <sheetProtection/>
  <protectedRanges>
    <protectedRange sqref="D8 D13 D18 D23 D30 D35 D39 D43 D49 D54 D59 D64 D71 D76 D80 D84 D92 C11 C16 C21 C26 C33 C52 C57 C62 C67 C74 C95" name="Range1"/>
  </protectedRanges>
  <mergeCells count="47">
    <mergeCell ref="D84:D86"/>
    <mergeCell ref="D64:D67"/>
    <mergeCell ref="C76:C78"/>
    <mergeCell ref="D76:D78"/>
    <mergeCell ref="C80:C82"/>
    <mergeCell ref="D80:D82"/>
    <mergeCell ref="C71:C72"/>
    <mergeCell ref="D71:D74"/>
    <mergeCell ref="A6:D6"/>
    <mergeCell ref="C13:C14"/>
    <mergeCell ref="C18:C19"/>
    <mergeCell ref="C23:C24"/>
    <mergeCell ref="D30:D33"/>
    <mergeCell ref="D59:D62"/>
    <mergeCell ref="C8:C9"/>
    <mergeCell ref="D43:D45"/>
    <mergeCell ref="D49:D52"/>
    <mergeCell ref="D54:D57"/>
    <mergeCell ref="D8:D11"/>
    <mergeCell ref="D13:D16"/>
    <mergeCell ref="D18:D21"/>
    <mergeCell ref="D23:D26"/>
    <mergeCell ref="A1:D1"/>
    <mergeCell ref="A3:C3"/>
    <mergeCell ref="A4:C4"/>
    <mergeCell ref="D3:D4"/>
    <mergeCell ref="A2:D2"/>
    <mergeCell ref="A99:D99"/>
    <mergeCell ref="A97:D97"/>
    <mergeCell ref="A28:D28"/>
    <mergeCell ref="A47:D47"/>
    <mergeCell ref="A69:D69"/>
    <mergeCell ref="C35:C37"/>
    <mergeCell ref="D35:D37"/>
    <mergeCell ref="C39:C41"/>
    <mergeCell ref="D39:D41"/>
    <mergeCell ref="C43:C45"/>
    <mergeCell ref="C92:C93"/>
    <mergeCell ref="C30:C31"/>
    <mergeCell ref="C49:C50"/>
    <mergeCell ref="C54:C55"/>
    <mergeCell ref="C59:C60"/>
    <mergeCell ref="C64:C65"/>
    <mergeCell ref="C84:C86"/>
    <mergeCell ref="A88:D88"/>
    <mergeCell ref="A90:D90"/>
    <mergeCell ref="D92:D95"/>
  </mergeCells>
  <printOptions/>
  <pageMargins left="0.33" right="0.4" top="0.52" bottom="0.72" header="0.5" footer="0.5"/>
  <pageSetup horizontalDpi="600" verticalDpi="600" orientation="portrait" scale="96" r:id="rId1"/>
  <headerFooter alignWithMargins="0">
    <oddFooter>&amp;L&amp;9 07/19/2010 &amp;A&amp;R&amp;9CCSC HOM 10-28 Page &amp;P of &amp;N</oddFooter>
  </headerFooter>
  <rowBreaks count="3" manualBreakCount="3">
    <brk id="27" max="255" man="1"/>
    <brk id="52" max="255" man="1"/>
    <brk id="82" max="255" man="1"/>
  </rowBreaks>
</worksheet>
</file>

<file path=xl/worksheets/sheet2.xml><?xml version="1.0" encoding="utf-8"?>
<worksheet xmlns="http://schemas.openxmlformats.org/spreadsheetml/2006/main" xmlns:r="http://schemas.openxmlformats.org/officeDocument/2006/relationships">
  <dimension ref="A1:E137"/>
  <sheetViews>
    <sheetView view="pageBreakPreview" zoomScaleSheetLayoutView="100" workbookViewId="0" topLeftCell="A71">
      <selection activeCell="D100" sqref="D100:D103"/>
    </sheetView>
  </sheetViews>
  <sheetFormatPr defaultColWidth="9.140625" defaultRowHeight="12.75"/>
  <cols>
    <col min="1" max="1" width="14.28125" style="0" customWidth="1"/>
    <col min="2" max="2" width="9.57421875" style="0" customWidth="1"/>
    <col min="3" max="3" width="17.28125" style="0" customWidth="1"/>
    <col min="4" max="4" width="63.8515625" style="0" customWidth="1"/>
  </cols>
  <sheetData>
    <row r="1" spans="1:5" ht="39.75" customHeight="1">
      <c r="A1" s="80" t="s">
        <v>65</v>
      </c>
      <c r="B1" s="80"/>
      <c r="C1" s="80"/>
      <c r="D1" s="80"/>
      <c r="E1" s="15"/>
    </row>
    <row r="2" spans="1:4" ht="15.75">
      <c r="A2" s="81" t="s">
        <v>15</v>
      </c>
      <c r="B2" s="82"/>
      <c r="C2" s="82"/>
      <c r="D2" s="83"/>
    </row>
    <row r="3" spans="1:4" ht="62.25" customHeight="1">
      <c r="A3" s="84" t="s">
        <v>53</v>
      </c>
      <c r="B3" s="85"/>
      <c r="C3" s="86"/>
      <c r="D3" s="87" t="s">
        <v>73</v>
      </c>
    </row>
    <row r="4" spans="1:4" ht="62.25" customHeight="1">
      <c r="A4" s="84" t="s">
        <v>48</v>
      </c>
      <c r="B4" s="85"/>
      <c r="C4" s="86"/>
      <c r="D4" s="88"/>
    </row>
    <row r="5" ht="6.75" customHeight="1"/>
    <row r="6" spans="1:4" ht="12.75">
      <c r="A6" s="89" t="s">
        <v>10</v>
      </c>
      <c r="B6" s="90"/>
      <c r="C6" s="90"/>
      <c r="D6" s="91"/>
    </row>
    <row r="7" spans="1:4" ht="12.75">
      <c r="A7" s="2" t="s">
        <v>1</v>
      </c>
      <c r="B7" s="3" t="s">
        <v>46</v>
      </c>
      <c r="C7" s="3" t="s">
        <v>47</v>
      </c>
      <c r="D7" s="4" t="s">
        <v>9</v>
      </c>
    </row>
    <row r="8" spans="1:4" ht="53.25" customHeight="1">
      <c r="A8" s="5" t="s">
        <v>2</v>
      </c>
      <c r="B8" s="6">
        <v>107</v>
      </c>
      <c r="C8" s="92" t="str">
        <f>IF(AND(B8&gt;=B11),"MET PM",IF(AND(B9-C10&lt;=B8,B8&gt;=B9-C10),"MET PM","PM NOT MET"))</f>
        <v>MET PM</v>
      </c>
      <c r="D8" s="95"/>
    </row>
    <row r="9" spans="1:4" ht="26.25" customHeight="1">
      <c r="A9" s="45" t="s">
        <v>60</v>
      </c>
      <c r="B9" s="6">
        <f>B11</f>
        <v>57</v>
      </c>
      <c r="C9" s="93"/>
      <c r="D9" s="95"/>
    </row>
    <row r="10" spans="1:4" ht="26.25" customHeight="1" hidden="1">
      <c r="A10" s="45"/>
      <c r="B10" s="55">
        <v>0.1</v>
      </c>
      <c r="C10" s="58">
        <f>B10*B9</f>
        <v>5.7</v>
      </c>
      <c r="D10" s="95"/>
    </row>
    <row r="11" spans="1:4" ht="26.25" customHeight="1">
      <c r="A11" s="5" t="s">
        <v>3</v>
      </c>
      <c r="B11" s="6">
        <v>57</v>
      </c>
      <c r="C11" s="53"/>
      <c r="D11" s="76"/>
    </row>
    <row r="12" spans="1:4" ht="12.75">
      <c r="A12" s="2" t="s">
        <v>8</v>
      </c>
      <c r="B12" s="3" t="s">
        <v>46</v>
      </c>
      <c r="C12" s="3" t="s">
        <v>47</v>
      </c>
      <c r="D12" s="4" t="s">
        <v>9</v>
      </c>
    </row>
    <row r="13" spans="1:4" ht="53.25" customHeight="1">
      <c r="A13" s="5" t="s">
        <v>2</v>
      </c>
      <c r="B13" s="6">
        <v>3757</v>
      </c>
      <c r="C13" s="92" t="str">
        <f>IF(AND(B13&gt;=B16),"MET PM",IF(AND(B14-C15&lt;=B13,B13&gt;=B14-C15),"MET PM","PM NOT MET"))</f>
        <v>MET PM</v>
      </c>
      <c r="D13" s="95"/>
    </row>
    <row r="14" spans="1:4" ht="26.25" customHeight="1">
      <c r="A14" s="45" t="s">
        <v>60</v>
      </c>
      <c r="B14" s="47">
        <f>B16</f>
        <v>679</v>
      </c>
      <c r="C14" s="93"/>
      <c r="D14" s="95"/>
    </row>
    <row r="15" spans="1:4" ht="26.25" customHeight="1" hidden="1">
      <c r="A15" s="45"/>
      <c r="B15" s="55">
        <v>0.1</v>
      </c>
      <c r="C15" s="58">
        <f>B15*B14</f>
        <v>67.9</v>
      </c>
      <c r="D15" s="95"/>
    </row>
    <row r="16" spans="1:4" ht="26.25" customHeight="1">
      <c r="A16" s="5" t="s">
        <v>3</v>
      </c>
      <c r="B16" s="6">
        <v>679</v>
      </c>
      <c r="C16" s="53"/>
      <c r="D16" s="76"/>
    </row>
    <row r="17" spans="1:4" ht="12.75">
      <c r="A17" s="2" t="s">
        <v>25</v>
      </c>
      <c r="B17" s="3" t="s">
        <v>46</v>
      </c>
      <c r="C17" s="3" t="s">
        <v>47</v>
      </c>
      <c r="D17" s="4" t="s">
        <v>9</v>
      </c>
    </row>
    <row r="18" spans="1:4" ht="53.25" customHeight="1">
      <c r="A18" s="5" t="s">
        <v>2</v>
      </c>
      <c r="B18" s="6">
        <v>3757</v>
      </c>
      <c r="C18" s="92" t="str">
        <f>IF(AND(B18&gt;=B21),"MET PM",IF(AND(B19-C20&lt;=B18,B18&gt;=B19-C20),"MET PM","PM NOT MET"))</f>
        <v>MET PM</v>
      </c>
      <c r="D18" s="95"/>
    </row>
    <row r="19" spans="1:4" ht="26.25" customHeight="1">
      <c r="A19" s="45" t="s">
        <v>60</v>
      </c>
      <c r="B19" s="6">
        <f>B21</f>
        <v>582</v>
      </c>
      <c r="C19" s="93"/>
      <c r="D19" s="95"/>
    </row>
    <row r="20" spans="1:4" ht="26.25" customHeight="1" hidden="1">
      <c r="A20" s="45"/>
      <c r="B20" s="55">
        <v>0.1</v>
      </c>
      <c r="C20" s="58">
        <f>B20*B19</f>
        <v>58.2</v>
      </c>
      <c r="D20" s="95"/>
    </row>
    <row r="21" spans="1:4" ht="26.25" customHeight="1">
      <c r="A21" s="5" t="s">
        <v>3</v>
      </c>
      <c r="B21" s="6">
        <v>582</v>
      </c>
      <c r="C21" s="53"/>
      <c r="D21" s="76"/>
    </row>
    <row r="22" spans="1:4" ht="12.75">
      <c r="A22" s="2" t="s">
        <v>7</v>
      </c>
      <c r="B22" s="39" t="s">
        <v>46</v>
      </c>
      <c r="C22" s="36" t="s">
        <v>47</v>
      </c>
      <c r="D22" s="37" t="s">
        <v>9</v>
      </c>
    </row>
    <row r="23" spans="1:4" ht="53.25" customHeight="1">
      <c r="A23" s="5" t="s">
        <v>2</v>
      </c>
      <c r="B23" s="6">
        <v>163</v>
      </c>
      <c r="C23" s="92" t="str">
        <f>IF(AND(B23&gt;=B26),"MET PM",IF(AND(B24-C25&lt;=B23,B23&gt;=B24-C25),"MET PM","PM NOT MET"))</f>
        <v>MET PM</v>
      </c>
      <c r="D23" s="73"/>
    </row>
    <row r="24" spans="1:4" ht="25.5" customHeight="1">
      <c r="A24" s="45" t="s">
        <v>60</v>
      </c>
      <c r="B24" s="6">
        <f>B26</f>
        <v>50</v>
      </c>
      <c r="C24" s="93"/>
      <c r="D24" s="95"/>
    </row>
    <row r="25" spans="1:4" ht="25.5" customHeight="1" hidden="1">
      <c r="A25" s="45"/>
      <c r="B25" s="55">
        <v>0.1</v>
      </c>
      <c r="C25" s="52">
        <f>B24*B25</f>
        <v>5</v>
      </c>
      <c r="D25" s="95"/>
    </row>
    <row r="26" spans="1:4" ht="26.25" customHeight="1">
      <c r="A26" s="5" t="s">
        <v>3</v>
      </c>
      <c r="B26" s="6">
        <v>50</v>
      </c>
      <c r="C26" s="53"/>
      <c r="D26" s="76"/>
    </row>
    <row r="27" spans="1:4" ht="12.75">
      <c r="A27" s="2" t="s">
        <v>27</v>
      </c>
      <c r="B27" s="3" t="s">
        <v>46</v>
      </c>
      <c r="C27" s="3" t="s">
        <v>47</v>
      </c>
      <c r="D27" s="4" t="s">
        <v>9</v>
      </c>
    </row>
    <row r="28" spans="1:4" ht="53.25" customHeight="1">
      <c r="A28" s="5" t="s">
        <v>2</v>
      </c>
      <c r="B28" s="6">
        <v>2042</v>
      </c>
      <c r="C28" s="92" t="str">
        <f>IF(AND(B28&gt;=B31),"MET PM",IF(AND(B29-C30&lt;=B28,B28&gt;=B29-C30),"MET PM","PM NOT MET"))</f>
        <v>MET PM</v>
      </c>
      <c r="D28" s="73"/>
    </row>
    <row r="29" spans="1:4" ht="23.25" customHeight="1">
      <c r="A29" s="45" t="s">
        <v>60</v>
      </c>
      <c r="B29" s="6">
        <f>B31</f>
        <v>865</v>
      </c>
      <c r="C29" s="93"/>
      <c r="D29" s="95"/>
    </row>
    <row r="30" spans="1:4" ht="12.75" customHeight="1" hidden="1">
      <c r="A30" s="45"/>
      <c r="B30" s="55">
        <v>0.1</v>
      </c>
      <c r="C30" s="52">
        <f>B29*B30</f>
        <v>86.5</v>
      </c>
      <c r="D30" s="95"/>
    </row>
    <row r="31" spans="1:4" ht="26.25" customHeight="1">
      <c r="A31" s="5" t="s">
        <v>3</v>
      </c>
      <c r="B31" s="6">
        <v>865</v>
      </c>
      <c r="C31" s="53"/>
      <c r="D31" s="76"/>
    </row>
    <row r="32" spans="1:2" ht="12.75">
      <c r="A32" s="7"/>
      <c r="B32" s="1"/>
    </row>
    <row r="33" spans="1:2" ht="12.75">
      <c r="A33" s="7"/>
      <c r="B33" s="1"/>
    </row>
    <row r="34" spans="1:4" ht="12.75">
      <c r="A34" s="89" t="s">
        <v>11</v>
      </c>
      <c r="B34" s="90"/>
      <c r="C34" s="90"/>
      <c r="D34" s="91"/>
    </row>
    <row r="35" spans="1:4" ht="12.75">
      <c r="A35" s="2" t="s">
        <v>1</v>
      </c>
      <c r="B35" s="3" t="s">
        <v>46</v>
      </c>
      <c r="C35" s="3" t="s">
        <v>47</v>
      </c>
      <c r="D35" s="4" t="s">
        <v>9</v>
      </c>
    </row>
    <row r="36" spans="1:4" ht="53.25" customHeight="1">
      <c r="A36" s="5" t="s">
        <v>2</v>
      </c>
      <c r="B36" s="6">
        <v>0</v>
      </c>
      <c r="C36" s="74" t="s">
        <v>29</v>
      </c>
      <c r="D36" s="95"/>
    </row>
    <row r="37" spans="1:4" ht="26.25" customHeight="1">
      <c r="A37" s="45" t="s">
        <v>60</v>
      </c>
      <c r="B37" s="6"/>
      <c r="C37" s="75"/>
      <c r="D37" s="95"/>
    </row>
    <row r="38" spans="1:4" ht="26.25" customHeight="1">
      <c r="A38" s="8" t="s">
        <v>3</v>
      </c>
      <c r="B38" s="6"/>
      <c r="C38" s="66"/>
      <c r="D38" s="76"/>
    </row>
    <row r="39" spans="1:4" ht="12.75">
      <c r="A39" s="2" t="s">
        <v>8</v>
      </c>
      <c r="B39" s="3" t="s">
        <v>46</v>
      </c>
      <c r="C39" s="3" t="s">
        <v>47</v>
      </c>
      <c r="D39" s="4" t="s">
        <v>9</v>
      </c>
    </row>
    <row r="40" spans="1:4" ht="53.25" customHeight="1">
      <c r="A40" s="5" t="s">
        <v>2</v>
      </c>
      <c r="B40" s="6">
        <v>66</v>
      </c>
      <c r="C40" s="92" t="str">
        <f>IF(AND(B40&gt;=B43),"MET PM",IF(AND(B41-C42&lt;=B40,B40&gt;=B41-C42),"MET PM","PM NOT MET"))</f>
        <v>MET PM</v>
      </c>
      <c r="D40" s="95"/>
    </row>
    <row r="41" spans="1:4" ht="12.75">
      <c r="A41" s="45" t="s">
        <v>60</v>
      </c>
      <c r="B41" s="47">
        <f>B43</f>
        <v>27</v>
      </c>
      <c r="C41" s="93"/>
      <c r="D41" s="95"/>
    </row>
    <row r="42" spans="1:4" ht="26.25" customHeight="1" hidden="1">
      <c r="A42" s="45"/>
      <c r="B42" s="55">
        <v>0.1</v>
      </c>
      <c r="C42" s="58">
        <f>B42*B41</f>
        <v>2.7</v>
      </c>
      <c r="D42" s="95"/>
    </row>
    <row r="43" spans="1:4" ht="26.25" customHeight="1">
      <c r="A43" s="8" t="s">
        <v>3</v>
      </c>
      <c r="B43" s="6">
        <v>27</v>
      </c>
      <c r="C43" s="53"/>
      <c r="D43" s="76"/>
    </row>
    <row r="44" spans="1:4" ht="12.75">
      <c r="A44" s="2" t="s">
        <v>25</v>
      </c>
      <c r="B44" s="3" t="s">
        <v>46</v>
      </c>
      <c r="C44" s="3" t="s">
        <v>47</v>
      </c>
      <c r="D44" s="4" t="s">
        <v>9</v>
      </c>
    </row>
    <row r="45" spans="1:4" ht="53.25" customHeight="1">
      <c r="A45" s="5" t="s">
        <v>2</v>
      </c>
      <c r="B45" s="6">
        <v>66</v>
      </c>
      <c r="C45" s="92" t="str">
        <f>IF(AND(B45&gt;=B48),"MET PM",IF(AND(B46-C47&lt;=B45,B45&gt;=B46-C47),"MET PM","PM NOT MET"))</f>
        <v>MET PM</v>
      </c>
      <c r="D45" s="95"/>
    </row>
    <row r="46" spans="1:4" ht="26.25" customHeight="1">
      <c r="A46" s="45" t="s">
        <v>60</v>
      </c>
      <c r="B46" s="6">
        <f>B48</f>
        <v>27</v>
      </c>
      <c r="C46" s="93"/>
      <c r="D46" s="95"/>
    </row>
    <row r="47" spans="1:4" ht="26.25" customHeight="1" hidden="1">
      <c r="A47" s="45"/>
      <c r="B47" s="55">
        <v>0.1</v>
      </c>
      <c r="C47" s="58">
        <f>B47*B46</f>
        <v>2.7</v>
      </c>
      <c r="D47" s="95"/>
    </row>
    <row r="48" spans="1:4" ht="26.25" customHeight="1">
      <c r="A48" s="8" t="s">
        <v>3</v>
      </c>
      <c r="B48" s="6">
        <v>27</v>
      </c>
      <c r="C48" s="53"/>
      <c r="D48" s="76"/>
    </row>
    <row r="49" spans="1:4" ht="12.75">
      <c r="A49" s="2" t="s">
        <v>7</v>
      </c>
      <c r="B49" s="3" t="s">
        <v>46</v>
      </c>
      <c r="C49" s="3" t="s">
        <v>47</v>
      </c>
      <c r="D49" s="4" t="s">
        <v>9</v>
      </c>
    </row>
    <row r="50" spans="1:4" ht="53.25" customHeight="1">
      <c r="A50" s="5" t="s">
        <v>2</v>
      </c>
      <c r="B50" s="6">
        <v>0</v>
      </c>
      <c r="C50" s="74" t="s">
        <v>29</v>
      </c>
      <c r="D50" s="95"/>
    </row>
    <row r="51" spans="1:4" ht="26.25" customHeight="1">
      <c r="A51" s="45" t="s">
        <v>60</v>
      </c>
      <c r="B51" s="46">
        <f>B52/12*6</f>
        <v>0</v>
      </c>
      <c r="C51" s="75"/>
      <c r="D51" s="95"/>
    </row>
    <row r="52" spans="1:4" ht="26.25" customHeight="1">
      <c r="A52" s="8" t="s">
        <v>3</v>
      </c>
      <c r="B52" s="6"/>
      <c r="C52" s="66"/>
      <c r="D52" s="76"/>
    </row>
    <row r="53" spans="1:4" ht="12.75">
      <c r="A53" s="2" t="s">
        <v>27</v>
      </c>
      <c r="B53" s="3" t="s">
        <v>46</v>
      </c>
      <c r="C53" s="3" t="s">
        <v>47</v>
      </c>
      <c r="D53" s="4" t="s">
        <v>9</v>
      </c>
    </row>
    <row r="54" spans="1:4" ht="53.25" customHeight="1">
      <c r="A54" s="5" t="s">
        <v>2</v>
      </c>
      <c r="B54" s="6">
        <v>0</v>
      </c>
      <c r="C54" s="74" t="s">
        <v>29</v>
      </c>
      <c r="D54" s="95"/>
    </row>
    <row r="55" spans="1:4" ht="26.25" customHeight="1">
      <c r="A55" s="45" t="s">
        <v>60</v>
      </c>
      <c r="B55" s="46">
        <f>B56/12*6</f>
        <v>0</v>
      </c>
      <c r="C55" s="75"/>
      <c r="D55" s="95"/>
    </row>
    <row r="56" spans="1:4" ht="26.25" customHeight="1">
      <c r="A56" s="8" t="s">
        <v>3</v>
      </c>
      <c r="B56" s="6"/>
      <c r="C56" s="66"/>
      <c r="D56" s="76"/>
    </row>
    <row r="57" spans="1:4" ht="12.75">
      <c r="A57" s="9"/>
      <c r="B57" s="26"/>
      <c r="C57" s="27"/>
      <c r="D57" s="28"/>
    </row>
    <row r="58" spans="1:4" ht="12.75">
      <c r="A58" s="19" t="s">
        <v>12</v>
      </c>
      <c r="B58" s="20"/>
      <c r="C58" s="20"/>
      <c r="D58" s="21"/>
    </row>
    <row r="59" spans="1:4" ht="12.75">
      <c r="A59" s="11" t="s">
        <v>1</v>
      </c>
      <c r="B59" s="3" t="s">
        <v>46</v>
      </c>
      <c r="C59" s="3" t="s">
        <v>47</v>
      </c>
      <c r="D59" s="4" t="s">
        <v>9</v>
      </c>
    </row>
    <row r="60" spans="1:4" ht="53.25" customHeight="1">
      <c r="A60" s="8" t="s">
        <v>2</v>
      </c>
      <c r="B60" s="6">
        <v>674873</v>
      </c>
      <c r="C60" s="92" t="str">
        <f>IF(AND(B60&gt;=B63),"MET PM",IF(AND(B61-C62&lt;=B60,B60&gt;=B61-C62),"MET PM","PM NOT MET"))</f>
        <v>MET PM</v>
      </c>
      <c r="D60" s="95"/>
    </row>
    <row r="61" spans="1:4" ht="26.25" customHeight="1">
      <c r="A61" s="45" t="s">
        <v>60</v>
      </c>
      <c r="B61" s="6">
        <f>B63</f>
        <v>5240</v>
      </c>
      <c r="C61" s="93"/>
      <c r="D61" s="95"/>
    </row>
    <row r="62" spans="1:4" ht="26.25" customHeight="1" hidden="1">
      <c r="A62" s="45"/>
      <c r="B62" s="55">
        <v>0.1</v>
      </c>
      <c r="C62" s="58">
        <f>B62*B61</f>
        <v>524</v>
      </c>
      <c r="D62" s="95"/>
    </row>
    <row r="63" spans="1:4" ht="26.25" customHeight="1">
      <c r="A63" s="8" t="s">
        <v>3</v>
      </c>
      <c r="B63" s="6">
        <v>5240</v>
      </c>
      <c r="C63" s="53"/>
      <c r="D63" s="76"/>
    </row>
    <row r="64" spans="1:4" ht="12.75">
      <c r="A64" s="11" t="s">
        <v>8</v>
      </c>
      <c r="B64" s="3" t="s">
        <v>46</v>
      </c>
      <c r="C64" s="3" t="s">
        <v>47</v>
      </c>
      <c r="D64" s="4" t="s">
        <v>9</v>
      </c>
    </row>
    <row r="65" spans="1:4" ht="53.25" customHeight="1">
      <c r="A65" s="8" t="s">
        <v>2</v>
      </c>
      <c r="B65" s="6">
        <v>1850529</v>
      </c>
      <c r="C65" s="92" t="str">
        <f>IF(AND(B65&gt;=B68),"MET PM",IF(AND(B66-C67&lt;=B65,B65&gt;=B66-C67),"MET PM","PM NOT MET"))</f>
        <v>MET PM</v>
      </c>
      <c r="D65" s="95"/>
    </row>
    <row r="66" spans="1:4" ht="26.25" customHeight="1">
      <c r="A66" s="45" t="s">
        <v>60</v>
      </c>
      <c r="B66" s="6">
        <f>B68</f>
        <v>439270</v>
      </c>
      <c r="C66" s="93"/>
      <c r="D66" s="95"/>
    </row>
    <row r="67" spans="1:4" ht="26.25" customHeight="1" hidden="1">
      <c r="A67" s="45"/>
      <c r="B67" s="55">
        <v>0.1</v>
      </c>
      <c r="C67" s="58">
        <f>B67*B66</f>
        <v>43927</v>
      </c>
      <c r="D67" s="95"/>
    </row>
    <row r="68" spans="1:4" ht="26.25" customHeight="1">
      <c r="A68" s="8" t="s">
        <v>3</v>
      </c>
      <c r="B68" s="6">
        <v>439270</v>
      </c>
      <c r="C68" s="53"/>
      <c r="D68" s="76"/>
    </row>
    <row r="69" spans="1:4" ht="12.75">
      <c r="A69" s="11" t="s">
        <v>25</v>
      </c>
      <c r="B69" s="3" t="s">
        <v>46</v>
      </c>
      <c r="C69" s="3" t="s">
        <v>47</v>
      </c>
      <c r="D69" s="4" t="s">
        <v>9</v>
      </c>
    </row>
    <row r="70" spans="1:4" ht="53.25" customHeight="1">
      <c r="A70" s="8" t="s">
        <v>2</v>
      </c>
      <c r="B70" s="6">
        <v>24293</v>
      </c>
      <c r="C70" s="92" t="str">
        <f>IF(AND(B70&gt;=B73),"MET PM",IF(AND(B71-C72&lt;=B70,B70&gt;=B71-C72),"MET PM","PM NOT MET"))</f>
        <v>MET PM</v>
      </c>
      <c r="D70" s="95"/>
    </row>
    <row r="71" spans="1:4" ht="26.25" customHeight="1">
      <c r="A71" s="45" t="s">
        <v>60</v>
      </c>
      <c r="B71" s="6">
        <f>B73</f>
        <v>800</v>
      </c>
      <c r="C71" s="93"/>
      <c r="D71" s="95"/>
    </row>
    <row r="72" spans="1:4" ht="26.25" customHeight="1" hidden="1">
      <c r="A72" s="45"/>
      <c r="B72" s="55">
        <v>0.1</v>
      </c>
      <c r="C72" s="58">
        <f>B72*B71</f>
        <v>80</v>
      </c>
      <c r="D72" s="95"/>
    </row>
    <row r="73" spans="1:4" ht="26.25" customHeight="1">
      <c r="A73" s="8" t="s">
        <v>3</v>
      </c>
      <c r="B73" s="6">
        <v>800</v>
      </c>
      <c r="C73" s="53"/>
      <c r="D73" s="76"/>
    </row>
    <row r="74" spans="1:4" ht="12.75">
      <c r="A74" s="11" t="s">
        <v>59</v>
      </c>
      <c r="B74" s="3" t="s">
        <v>46</v>
      </c>
      <c r="C74" s="3" t="s">
        <v>47</v>
      </c>
      <c r="D74" s="4" t="s">
        <v>9</v>
      </c>
    </row>
    <row r="75" spans="1:4" ht="53.25" customHeight="1">
      <c r="A75" s="8" t="s">
        <v>2</v>
      </c>
      <c r="B75" s="6">
        <v>50</v>
      </c>
      <c r="C75" s="70" t="s">
        <v>58</v>
      </c>
      <c r="D75" s="95"/>
    </row>
    <row r="76" spans="1:4" ht="26.25" customHeight="1">
      <c r="A76" s="45" t="s">
        <v>60</v>
      </c>
      <c r="B76" s="6"/>
      <c r="C76" s="71"/>
      <c r="D76" s="95"/>
    </row>
    <row r="77" spans="1:4" ht="26.25" customHeight="1">
      <c r="A77" s="8" t="s">
        <v>3</v>
      </c>
      <c r="B77" s="6"/>
      <c r="C77" s="72"/>
      <c r="D77" s="76"/>
    </row>
    <row r="78" spans="1:4" ht="12.75">
      <c r="A78" s="11" t="s">
        <v>7</v>
      </c>
      <c r="B78" s="3" t="s">
        <v>46</v>
      </c>
      <c r="C78" s="3" t="s">
        <v>47</v>
      </c>
      <c r="D78" s="4" t="s">
        <v>9</v>
      </c>
    </row>
    <row r="79" spans="1:4" ht="53.25" customHeight="1">
      <c r="A79" s="8" t="s">
        <v>2</v>
      </c>
      <c r="B79" s="6">
        <v>1315</v>
      </c>
      <c r="C79" s="92" t="str">
        <f>IF(AND(B79&gt;=B82),"Met PM",IF(AND(B80-C81&lt;=B79,B79&gt;=B80-C81),"MET PM","PM NOT MET"))</f>
        <v>Met PM</v>
      </c>
      <c r="D79" s="73"/>
    </row>
    <row r="80" spans="1:4" ht="24" customHeight="1">
      <c r="A80" s="45" t="s">
        <v>60</v>
      </c>
      <c r="B80" s="6">
        <f>B82</f>
        <v>1190</v>
      </c>
      <c r="C80" s="93"/>
      <c r="D80" s="95"/>
    </row>
    <row r="81" spans="1:4" ht="12.75" customHeight="1" hidden="1">
      <c r="A81" s="45"/>
      <c r="B81" s="55">
        <v>0.1</v>
      </c>
      <c r="C81" s="52">
        <f>B80*B81</f>
        <v>119</v>
      </c>
      <c r="D81" s="95"/>
    </row>
    <row r="82" spans="1:4" ht="26.25" customHeight="1">
      <c r="A82" s="8" t="s">
        <v>3</v>
      </c>
      <c r="B82" s="6">
        <v>1190</v>
      </c>
      <c r="C82" s="53"/>
      <c r="D82" s="76"/>
    </row>
    <row r="83" spans="1:4" ht="12.75">
      <c r="A83" s="11" t="s">
        <v>27</v>
      </c>
      <c r="B83" s="3" t="s">
        <v>46</v>
      </c>
      <c r="C83" s="3" t="s">
        <v>47</v>
      </c>
      <c r="D83" s="4" t="s">
        <v>9</v>
      </c>
    </row>
    <row r="84" spans="1:4" ht="53.25" customHeight="1">
      <c r="A84" s="8" t="s">
        <v>2</v>
      </c>
      <c r="B84" s="6">
        <v>6493</v>
      </c>
      <c r="C84" s="67" t="str">
        <f>IF(AND(B84&gt;=B87),"MET PM",IF(AND(B85-C86&lt;=B84,B84&gt;=B85-C86),"MET PM","PM NOT MET"))</f>
        <v>PM NOT MET</v>
      </c>
      <c r="D84" s="95"/>
    </row>
    <row r="85" spans="1:4" ht="26.25" customHeight="1">
      <c r="A85" s="45" t="s">
        <v>60</v>
      </c>
      <c r="B85" s="6">
        <f>B87</f>
        <v>7800</v>
      </c>
      <c r="C85" s="68"/>
      <c r="D85" s="95"/>
    </row>
    <row r="86" spans="1:4" ht="26.25" customHeight="1" hidden="1">
      <c r="A86" s="45"/>
      <c r="B86" s="55">
        <v>0.1</v>
      </c>
      <c r="C86" s="58">
        <f>B86*B85</f>
        <v>780</v>
      </c>
      <c r="D86" s="95"/>
    </row>
    <row r="87" spans="1:4" ht="26.25" customHeight="1">
      <c r="A87" s="8" t="s">
        <v>3</v>
      </c>
      <c r="B87" s="6">
        <v>7800</v>
      </c>
      <c r="C87" s="53"/>
      <c r="D87" s="76"/>
    </row>
    <row r="88" ht="12.75">
      <c r="A88" s="13"/>
    </row>
    <row r="89" spans="1:4" ht="12.75">
      <c r="A89" s="89" t="s">
        <v>13</v>
      </c>
      <c r="B89" s="90"/>
      <c r="C89" s="90"/>
      <c r="D89" s="91"/>
    </row>
    <row r="90" spans="1:4" ht="12.75">
      <c r="A90" s="11" t="s">
        <v>1</v>
      </c>
      <c r="B90" s="3" t="s">
        <v>46</v>
      </c>
      <c r="C90" s="3" t="s">
        <v>47</v>
      </c>
      <c r="D90" s="4" t="s">
        <v>9</v>
      </c>
    </row>
    <row r="91" spans="1:4" ht="53.25" customHeight="1">
      <c r="A91" s="8" t="s">
        <v>2</v>
      </c>
      <c r="B91" s="6">
        <v>0</v>
      </c>
      <c r="C91" s="74" t="s">
        <v>30</v>
      </c>
      <c r="D91" s="95"/>
    </row>
    <row r="92" spans="1:4" ht="26.25" customHeight="1">
      <c r="A92" s="45" t="s">
        <v>60</v>
      </c>
      <c r="B92" s="46">
        <f>B93/12*6</f>
        <v>0</v>
      </c>
      <c r="C92" s="75"/>
      <c r="D92" s="95"/>
    </row>
    <row r="93" spans="1:4" ht="26.25" customHeight="1">
      <c r="A93" s="8" t="s">
        <v>3</v>
      </c>
      <c r="B93" s="6"/>
      <c r="C93" s="66"/>
      <c r="D93" s="76"/>
    </row>
    <row r="94" spans="1:4" ht="12.75">
      <c r="A94" s="11" t="s">
        <v>8</v>
      </c>
      <c r="B94" s="3" t="s">
        <v>46</v>
      </c>
      <c r="C94" s="3" t="s">
        <v>47</v>
      </c>
      <c r="D94" s="4" t="s">
        <v>9</v>
      </c>
    </row>
    <row r="95" spans="1:4" ht="53.25" customHeight="1">
      <c r="A95" s="8" t="s">
        <v>2</v>
      </c>
      <c r="B95" s="6">
        <v>102</v>
      </c>
      <c r="C95" s="92" t="str">
        <f>IF(AND(B95&gt;=B98),"MET PM",IF(AND(B96-C97&lt;=B95,B95&gt;=B96-C97),"MET PM","PM NOT MET"))</f>
        <v>MET PM</v>
      </c>
      <c r="D95" s="95"/>
    </row>
    <row r="96" spans="1:4" ht="26.25" customHeight="1">
      <c r="A96" s="45" t="s">
        <v>60</v>
      </c>
      <c r="B96" s="6">
        <f>B98</f>
        <v>67</v>
      </c>
      <c r="C96" s="93"/>
      <c r="D96" s="95"/>
    </row>
    <row r="97" spans="1:4" ht="26.25" customHeight="1" hidden="1">
      <c r="A97" s="45"/>
      <c r="B97" s="55">
        <v>0.1</v>
      </c>
      <c r="C97" s="58">
        <f>B97*B96</f>
        <v>6.7</v>
      </c>
      <c r="D97" s="95"/>
    </row>
    <row r="98" spans="1:4" ht="26.25" customHeight="1">
      <c r="A98" s="8" t="s">
        <v>3</v>
      </c>
      <c r="B98" s="6">
        <v>67</v>
      </c>
      <c r="C98" s="53"/>
      <c r="D98" s="76"/>
    </row>
    <row r="99" spans="1:4" ht="12.75">
      <c r="A99" s="11" t="s">
        <v>25</v>
      </c>
      <c r="B99" s="3" t="s">
        <v>46</v>
      </c>
      <c r="C99" s="3" t="s">
        <v>47</v>
      </c>
      <c r="D99" s="4" t="s">
        <v>9</v>
      </c>
    </row>
    <row r="100" spans="1:4" ht="53.25" customHeight="1">
      <c r="A100" s="8" t="s">
        <v>2</v>
      </c>
      <c r="B100" s="6">
        <v>102</v>
      </c>
      <c r="C100" s="92" t="str">
        <f>IF(AND(B100&gt;=B103),"MET PM",IF(AND(B101-C102&lt;=B100,B100&gt;=B101-C102),"MET PM","PM NOT MET"))</f>
        <v>MET PM</v>
      </c>
      <c r="D100" s="73"/>
    </row>
    <row r="101" spans="1:4" ht="26.25" customHeight="1">
      <c r="A101" s="45" t="s">
        <v>60</v>
      </c>
      <c r="B101" s="6">
        <v>67</v>
      </c>
      <c r="C101" s="93"/>
      <c r="D101" s="95"/>
    </row>
    <row r="102" spans="1:4" ht="12.75" customHeight="1" hidden="1">
      <c r="A102" s="45"/>
      <c r="B102" s="55">
        <v>0.1</v>
      </c>
      <c r="C102" s="52">
        <f>B101*B102</f>
        <v>6.7</v>
      </c>
      <c r="D102" s="95"/>
    </row>
    <row r="103" spans="1:4" ht="26.25" customHeight="1">
      <c r="A103" s="8" t="s">
        <v>3</v>
      </c>
      <c r="B103" s="6">
        <v>67</v>
      </c>
      <c r="C103" s="53"/>
      <c r="D103" s="76"/>
    </row>
    <row r="104" spans="1:4" ht="12.75">
      <c r="A104" s="11" t="s">
        <v>7</v>
      </c>
      <c r="B104" s="3" t="s">
        <v>46</v>
      </c>
      <c r="C104" s="3" t="s">
        <v>47</v>
      </c>
      <c r="D104" s="4" t="s">
        <v>9</v>
      </c>
    </row>
    <row r="105" spans="1:4" ht="53.25" customHeight="1">
      <c r="A105" s="8" t="s">
        <v>2</v>
      </c>
      <c r="B105" s="6">
        <v>0</v>
      </c>
      <c r="C105" s="74" t="s">
        <v>29</v>
      </c>
      <c r="D105" s="95"/>
    </row>
    <row r="106" spans="1:4" ht="26.25" customHeight="1">
      <c r="A106" s="45" t="s">
        <v>60</v>
      </c>
      <c r="B106" s="46">
        <f>B107/12*6</f>
        <v>0</v>
      </c>
      <c r="C106" s="75"/>
      <c r="D106" s="95"/>
    </row>
    <row r="107" spans="1:4" ht="26.25" customHeight="1">
      <c r="A107" s="8" t="s">
        <v>3</v>
      </c>
      <c r="B107" s="6"/>
      <c r="C107" s="66"/>
      <c r="D107" s="76"/>
    </row>
    <row r="108" spans="1:4" ht="12.75">
      <c r="A108" s="11" t="s">
        <v>27</v>
      </c>
      <c r="B108" s="3" t="s">
        <v>46</v>
      </c>
      <c r="C108" s="3" t="s">
        <v>47</v>
      </c>
      <c r="D108" s="4" t="s">
        <v>9</v>
      </c>
    </row>
    <row r="109" spans="1:4" ht="53.25" customHeight="1">
      <c r="A109" s="8" t="s">
        <v>2</v>
      </c>
      <c r="B109" s="6">
        <v>0</v>
      </c>
      <c r="C109" s="74" t="s">
        <v>29</v>
      </c>
      <c r="D109" s="95"/>
    </row>
    <row r="110" spans="1:4" ht="26.25" customHeight="1">
      <c r="A110" s="45" t="s">
        <v>60</v>
      </c>
      <c r="B110" s="46">
        <f>B111/12*6</f>
        <v>0</v>
      </c>
      <c r="C110" s="75"/>
      <c r="D110" s="95"/>
    </row>
    <row r="111" spans="1:4" ht="26.25" customHeight="1">
      <c r="A111" s="8" t="s">
        <v>3</v>
      </c>
      <c r="B111" s="6"/>
      <c r="C111" s="66"/>
      <c r="D111" s="76"/>
    </row>
    <row r="112" ht="9.75" customHeight="1">
      <c r="A112" s="12"/>
    </row>
    <row r="113" spans="1:4" ht="12.75">
      <c r="A113" s="94" t="s">
        <v>69</v>
      </c>
      <c r="B113" s="94"/>
      <c r="C113" s="94"/>
      <c r="D113" s="94"/>
    </row>
    <row r="114" ht="11.25" customHeight="1">
      <c r="A114" s="12"/>
    </row>
    <row r="115" spans="1:4" ht="12.75">
      <c r="A115" s="42" t="s">
        <v>32</v>
      </c>
      <c r="B115" s="20"/>
      <c r="C115" s="20"/>
      <c r="D115" s="21"/>
    </row>
    <row r="116" spans="1:4" ht="12.75">
      <c r="A116" s="11" t="s">
        <v>8</v>
      </c>
      <c r="B116" s="36" t="s">
        <v>46</v>
      </c>
      <c r="C116" s="36" t="s">
        <v>47</v>
      </c>
      <c r="D116" s="37" t="s">
        <v>9</v>
      </c>
    </row>
    <row r="117" spans="1:4" ht="53.25" customHeight="1">
      <c r="A117" s="38" t="s">
        <v>2</v>
      </c>
      <c r="B117" s="6">
        <v>217</v>
      </c>
      <c r="C117" s="92" t="str">
        <f>IF(AND(B117&gt;=B120),"MET PM",IF(AND(B118-C119&lt;=B117,B117&gt;=B118-C119),"MET PM","PM NOT MET"))</f>
        <v>MET PM</v>
      </c>
      <c r="D117" s="73"/>
    </row>
    <row r="118" spans="1:4" ht="26.25" customHeight="1">
      <c r="A118" s="45" t="s">
        <v>60</v>
      </c>
      <c r="B118" s="6">
        <v>132</v>
      </c>
      <c r="C118" s="93"/>
      <c r="D118" s="95"/>
    </row>
    <row r="119" spans="1:4" ht="26.25" customHeight="1" hidden="1">
      <c r="A119" s="45"/>
      <c r="B119" s="55">
        <v>0.05</v>
      </c>
      <c r="C119" s="58">
        <f>B119*B118</f>
        <v>6.6000000000000005</v>
      </c>
      <c r="D119" s="95"/>
    </row>
    <row r="120" spans="1:4" ht="26.25" customHeight="1">
      <c r="A120" s="38" t="s">
        <v>3</v>
      </c>
      <c r="B120" s="6">
        <v>132</v>
      </c>
      <c r="C120" s="53"/>
      <c r="D120" s="76"/>
    </row>
    <row r="121" spans="1:4" ht="12.75">
      <c r="A121" s="96" t="s">
        <v>33</v>
      </c>
      <c r="B121" s="97"/>
      <c r="C121" s="97"/>
      <c r="D121" s="98"/>
    </row>
    <row r="122" spans="1:4" ht="12.75">
      <c r="A122" s="11" t="s">
        <v>8</v>
      </c>
      <c r="B122" s="3" t="s">
        <v>46</v>
      </c>
      <c r="C122" s="3" t="s">
        <v>47</v>
      </c>
      <c r="D122" s="4" t="s">
        <v>9</v>
      </c>
    </row>
    <row r="123" spans="1:4" ht="53.25" customHeight="1">
      <c r="A123" s="14" t="s">
        <v>2</v>
      </c>
      <c r="B123" s="6">
        <v>220</v>
      </c>
      <c r="C123" s="92" t="str">
        <f>IF(AND(B123&gt;=B126),"MET PM",IF(AND(B124-C125&lt;=B123,B123&gt;=B124-C125),"MET PM","PM NOT MET"))</f>
        <v>MET PM</v>
      </c>
      <c r="D123" s="95"/>
    </row>
    <row r="124" spans="1:4" ht="26.25" customHeight="1">
      <c r="A124" s="45" t="s">
        <v>60</v>
      </c>
      <c r="B124" s="6">
        <f>B126</f>
        <v>132</v>
      </c>
      <c r="C124" s="93"/>
      <c r="D124" s="95"/>
    </row>
    <row r="125" spans="1:4" ht="26.25" customHeight="1" hidden="1">
      <c r="A125" s="45"/>
      <c r="B125" s="55">
        <v>0.05</v>
      </c>
      <c r="C125" s="58">
        <f>B125*B124</f>
        <v>6.6000000000000005</v>
      </c>
      <c r="D125" s="95"/>
    </row>
    <row r="126" spans="1:4" ht="26.25" customHeight="1">
      <c r="A126" s="14" t="s">
        <v>3</v>
      </c>
      <c r="B126" s="6">
        <v>132</v>
      </c>
      <c r="C126" s="53"/>
      <c r="D126" s="76"/>
    </row>
    <row r="127" spans="1:4" ht="9" customHeight="1">
      <c r="A127" s="60"/>
      <c r="B127" s="32"/>
      <c r="C127" s="33"/>
      <c r="D127" s="34"/>
    </row>
    <row r="128" spans="1:4" ht="12.75">
      <c r="A128" s="96" t="s">
        <v>31</v>
      </c>
      <c r="B128" s="97"/>
      <c r="C128" s="97"/>
      <c r="D128" s="98"/>
    </row>
    <row r="129" spans="1:4" ht="12.75">
      <c r="A129" s="11" t="s">
        <v>25</v>
      </c>
      <c r="B129" s="3" t="s">
        <v>46</v>
      </c>
      <c r="C129" s="3" t="s">
        <v>47</v>
      </c>
      <c r="D129" s="59" t="s">
        <v>9</v>
      </c>
    </row>
    <row r="130" spans="1:4" ht="53.25" customHeight="1">
      <c r="A130" s="14" t="s">
        <v>2</v>
      </c>
      <c r="B130" s="6">
        <v>104</v>
      </c>
      <c r="C130" s="92" t="str">
        <f>IF(AND(B130&gt;=B133),"MET PM",IF(AND(B131-C132&lt;=B130,B130&gt;=B131-C132),"MET PM","PM NOT MET"))</f>
        <v>MET PM</v>
      </c>
      <c r="D130" s="95"/>
    </row>
    <row r="131" spans="1:4" ht="26.25" customHeight="1">
      <c r="A131" s="45" t="s">
        <v>60</v>
      </c>
      <c r="B131" s="6">
        <f>B133</f>
        <v>66</v>
      </c>
      <c r="C131" s="93"/>
      <c r="D131" s="95"/>
    </row>
    <row r="132" spans="1:4" ht="26.25" customHeight="1" hidden="1">
      <c r="A132" s="45"/>
      <c r="B132" s="55">
        <v>0.05</v>
      </c>
      <c r="C132" s="58">
        <f>B132*B131</f>
        <v>3.3000000000000003</v>
      </c>
      <c r="D132" s="95"/>
    </row>
    <row r="133" spans="1:4" ht="26.25" customHeight="1">
      <c r="A133" s="14" t="s">
        <v>3</v>
      </c>
      <c r="B133" s="6">
        <v>66</v>
      </c>
      <c r="C133" s="53"/>
      <c r="D133" s="76"/>
    </row>
    <row r="134" ht="7.5" customHeight="1">
      <c r="A134" s="12"/>
    </row>
    <row r="135" spans="1:4" ht="12.75">
      <c r="A135" s="94" t="s">
        <v>75</v>
      </c>
      <c r="B135" s="94"/>
      <c r="C135" s="94"/>
      <c r="D135" s="94"/>
    </row>
    <row r="136" ht="6" customHeight="1">
      <c r="A136" s="12"/>
    </row>
    <row r="137" spans="1:4" ht="43.5" customHeight="1">
      <c r="A137" s="77" t="s">
        <v>66</v>
      </c>
      <c r="B137" s="77"/>
      <c r="C137" s="77"/>
      <c r="D137" s="77"/>
    </row>
  </sheetData>
  <sheetProtection/>
  <protectedRanges>
    <protectedRange sqref="D8 D13 D18 D130 D75 D23 D36 D40 D45 D123 D50 D54 D60 D65 D70 D117 D28 D84 D91 D95 D79 D109 D105 D100 C11 C16 C21 C26 C31 C43 C48 C63 C68 C73 C82 C87 C98 C103 C120 C126 C133" name="Range2"/>
  </protectedRanges>
  <mergeCells count="61">
    <mergeCell ref="C8:C9"/>
    <mergeCell ref="C65:C66"/>
    <mergeCell ref="C60:C61"/>
    <mergeCell ref="C45:C46"/>
    <mergeCell ref="C40:C41"/>
    <mergeCell ref="C130:C131"/>
    <mergeCell ref="C123:C124"/>
    <mergeCell ref="C117:C118"/>
    <mergeCell ref="C95:C96"/>
    <mergeCell ref="C105:C107"/>
    <mergeCell ref="D75:D77"/>
    <mergeCell ref="D123:D126"/>
    <mergeCell ref="C109:C111"/>
    <mergeCell ref="D109:D111"/>
    <mergeCell ref="A113:D113"/>
    <mergeCell ref="A121:D121"/>
    <mergeCell ref="D117:D120"/>
    <mergeCell ref="D84:D87"/>
    <mergeCell ref="D95:D98"/>
    <mergeCell ref="D91:D93"/>
    <mergeCell ref="C84:C85"/>
    <mergeCell ref="D40:D43"/>
    <mergeCell ref="D45:D48"/>
    <mergeCell ref="A135:D135"/>
    <mergeCell ref="A128:D128"/>
    <mergeCell ref="D130:D133"/>
    <mergeCell ref="A89:D89"/>
    <mergeCell ref="C91:C93"/>
    <mergeCell ref="D50:D52"/>
    <mergeCell ref="D79:D82"/>
    <mergeCell ref="D13:D16"/>
    <mergeCell ref="D28:D31"/>
    <mergeCell ref="D18:D21"/>
    <mergeCell ref="C23:C24"/>
    <mergeCell ref="C28:C29"/>
    <mergeCell ref="C18:C19"/>
    <mergeCell ref="C13:C14"/>
    <mergeCell ref="D65:D68"/>
    <mergeCell ref="C54:C56"/>
    <mergeCell ref="D54:D56"/>
    <mergeCell ref="D60:D63"/>
    <mergeCell ref="C79:C80"/>
    <mergeCell ref="C75:C77"/>
    <mergeCell ref="D105:D107"/>
    <mergeCell ref="D8:D11"/>
    <mergeCell ref="D23:D26"/>
    <mergeCell ref="D100:D103"/>
    <mergeCell ref="C36:C38"/>
    <mergeCell ref="D36:D38"/>
    <mergeCell ref="C100:C101"/>
    <mergeCell ref="C50:C52"/>
    <mergeCell ref="C70:C71"/>
    <mergeCell ref="D70:D73"/>
    <mergeCell ref="A1:D1"/>
    <mergeCell ref="A137:D137"/>
    <mergeCell ref="A2:D2"/>
    <mergeCell ref="A3:C3"/>
    <mergeCell ref="A4:C4"/>
    <mergeCell ref="D3:D4"/>
    <mergeCell ref="A6:D6"/>
    <mergeCell ref="A34:D34"/>
  </mergeCells>
  <printOptions/>
  <pageMargins left="0.33" right="0.4" top="0.52" bottom="0.72" header="0.5" footer="0.5"/>
  <pageSetup horizontalDpi="600" verticalDpi="600" orientation="portrait" scale="96" r:id="rId1"/>
  <headerFooter alignWithMargins="0">
    <oddFooter>&amp;L&amp;9 07/19/2010 &amp;A&amp;R&amp;9CCSC HOM 10-28 Page &amp;P of &amp;N</oddFooter>
  </headerFooter>
  <rowBreaks count="4" manualBreakCount="4">
    <brk id="26" max="255" man="1"/>
    <brk id="57" max="3" man="1"/>
    <brk id="89" max="3" man="1"/>
    <brk id="114" max="255" man="1"/>
  </rowBreaks>
</worksheet>
</file>

<file path=xl/worksheets/sheet3.xml><?xml version="1.0" encoding="utf-8"?>
<worksheet xmlns="http://schemas.openxmlformats.org/spreadsheetml/2006/main" xmlns:r="http://schemas.openxmlformats.org/officeDocument/2006/relationships">
  <dimension ref="A1:E129"/>
  <sheetViews>
    <sheetView view="pageBreakPreview" zoomScaleNormal="115" zoomScaleSheetLayoutView="100" workbookViewId="0" topLeftCell="A1">
      <selection activeCell="C49" sqref="C49:C50"/>
    </sheetView>
  </sheetViews>
  <sheetFormatPr defaultColWidth="9.140625" defaultRowHeight="12.75"/>
  <cols>
    <col min="1" max="1" width="14.28125" style="0" customWidth="1"/>
    <col min="2" max="2" width="9.57421875" style="0" customWidth="1"/>
    <col min="3" max="3" width="17.28125" style="0" customWidth="1"/>
    <col min="4" max="4" width="63.8515625" style="0" customWidth="1"/>
  </cols>
  <sheetData>
    <row r="1" spans="1:5" ht="39.75" customHeight="1">
      <c r="A1" s="80" t="s">
        <v>65</v>
      </c>
      <c r="B1" s="80"/>
      <c r="C1" s="80"/>
      <c r="D1" s="80"/>
      <c r="E1" s="15"/>
    </row>
    <row r="2" spans="1:4" ht="15.75">
      <c r="A2" s="81" t="s">
        <v>42</v>
      </c>
      <c r="B2" s="82"/>
      <c r="C2" s="82"/>
      <c r="D2" s="83"/>
    </row>
    <row r="3" spans="1:4" ht="62.25" customHeight="1">
      <c r="A3" s="84" t="s">
        <v>56</v>
      </c>
      <c r="B3" s="85"/>
      <c r="C3" s="86"/>
      <c r="D3" s="87" t="s">
        <v>67</v>
      </c>
    </row>
    <row r="4" spans="1:4" ht="62.25" customHeight="1">
      <c r="A4" s="84" t="s">
        <v>55</v>
      </c>
      <c r="B4" s="85"/>
      <c r="C4" s="86"/>
      <c r="D4" s="88"/>
    </row>
    <row r="5" ht="6.75" customHeight="1"/>
    <row r="6" spans="1:4" ht="12.75">
      <c r="A6" s="89" t="s">
        <v>10</v>
      </c>
      <c r="B6" s="90"/>
      <c r="C6" s="90"/>
      <c r="D6" s="91"/>
    </row>
    <row r="7" spans="1:4" ht="12.75">
      <c r="A7" s="2" t="s">
        <v>1</v>
      </c>
      <c r="B7" s="3" t="s">
        <v>46</v>
      </c>
      <c r="C7" s="3" t="s">
        <v>47</v>
      </c>
      <c r="D7" s="4" t="s">
        <v>9</v>
      </c>
    </row>
    <row r="8" spans="1:4" ht="53.25" customHeight="1">
      <c r="A8" s="5" t="s">
        <v>2</v>
      </c>
      <c r="B8" s="44">
        <v>4262</v>
      </c>
      <c r="C8" s="92" t="str">
        <f>IF(AND(B8&gt;=B11),"MET PM",IF(AND(B9-C10&lt;=B8,B8&gt;=B9-C10),"MET PM","PM NOT MET"))</f>
        <v>MET PM</v>
      </c>
      <c r="D8" s="99"/>
    </row>
    <row r="9" spans="1:4" ht="26.25" customHeight="1">
      <c r="A9" s="45" t="s">
        <v>60</v>
      </c>
      <c r="B9" s="6">
        <f>B11</f>
        <v>1200</v>
      </c>
      <c r="C9" s="93"/>
      <c r="D9" s="100"/>
    </row>
    <row r="10" spans="1:4" ht="26.25" customHeight="1" hidden="1">
      <c r="A10" s="45"/>
      <c r="B10" s="55">
        <v>0.1</v>
      </c>
      <c r="C10" s="58">
        <f>B10*B9</f>
        <v>120</v>
      </c>
      <c r="D10" s="100"/>
    </row>
    <row r="11" spans="1:4" ht="26.25" customHeight="1">
      <c r="A11" s="5" t="s">
        <v>3</v>
      </c>
      <c r="B11" s="44">
        <v>1200</v>
      </c>
      <c r="C11" s="53" t="s">
        <v>72</v>
      </c>
      <c r="D11" s="101"/>
    </row>
    <row r="12" spans="1:4" ht="12.75">
      <c r="A12" s="2" t="s">
        <v>7</v>
      </c>
      <c r="B12" s="3" t="s">
        <v>46</v>
      </c>
      <c r="C12" s="3" t="s">
        <v>47</v>
      </c>
      <c r="D12" s="4" t="s">
        <v>9</v>
      </c>
    </row>
    <row r="13" spans="1:4" ht="53.25" customHeight="1">
      <c r="A13" s="5" t="s">
        <v>2</v>
      </c>
      <c r="B13" s="6">
        <v>4156</v>
      </c>
      <c r="C13" s="67" t="str">
        <f>IF(AND(B13&gt;=B16),"MET PM",IF(AND(B14-C15&lt;=B13,B13&gt;=B14-C15),"MET PM","PM NOT MET"))</f>
        <v>PM NOT MET</v>
      </c>
      <c r="D13" s="73"/>
    </row>
    <row r="14" spans="1:4" ht="26.25" customHeight="1">
      <c r="A14" s="45" t="s">
        <v>60</v>
      </c>
      <c r="B14" s="6">
        <f>B16</f>
        <v>8066</v>
      </c>
      <c r="C14" s="68"/>
      <c r="D14" s="95"/>
    </row>
    <row r="15" spans="1:4" ht="26.25" customHeight="1" hidden="1">
      <c r="A15" s="45"/>
      <c r="B15" s="55">
        <v>0.1</v>
      </c>
      <c r="C15" s="52">
        <f>B14*B15</f>
        <v>806.6</v>
      </c>
      <c r="D15" s="95"/>
    </row>
    <row r="16" spans="1:4" ht="26.25" customHeight="1">
      <c r="A16" s="5" t="s">
        <v>3</v>
      </c>
      <c r="B16" s="6">
        <v>8066</v>
      </c>
      <c r="C16" s="53" t="s">
        <v>72</v>
      </c>
      <c r="D16" s="76"/>
    </row>
    <row r="17" spans="1:2" ht="12.75">
      <c r="A17" s="7"/>
      <c r="B17" s="1"/>
    </row>
    <row r="18" spans="1:4" ht="12.75">
      <c r="A18" s="89" t="s">
        <v>11</v>
      </c>
      <c r="B18" s="90"/>
      <c r="C18" s="90"/>
      <c r="D18" s="91"/>
    </row>
    <row r="19" spans="1:4" ht="12.75">
      <c r="A19" s="2" t="s">
        <v>1</v>
      </c>
      <c r="B19" s="3" t="s">
        <v>46</v>
      </c>
      <c r="C19" s="3" t="s">
        <v>47</v>
      </c>
      <c r="D19" s="4" t="s">
        <v>9</v>
      </c>
    </row>
    <row r="20" spans="1:4" ht="53.25" customHeight="1">
      <c r="A20" s="5" t="s">
        <v>2</v>
      </c>
      <c r="B20" s="43">
        <v>114</v>
      </c>
      <c r="C20" s="92" t="str">
        <f>IF(AND(B20&gt;=B23),"MET PM",IF(AND(B21-C22&lt;=B20,B20&gt;=B21-C22),"MET PM","PM NOT MET"))</f>
        <v>MET PM</v>
      </c>
      <c r="D20" s="102"/>
    </row>
    <row r="21" spans="1:4" ht="26.25" customHeight="1">
      <c r="A21" s="45" t="s">
        <v>60</v>
      </c>
      <c r="B21" s="6">
        <f>B23</f>
        <v>50</v>
      </c>
      <c r="C21" s="93"/>
      <c r="D21" s="103"/>
    </row>
    <row r="22" spans="1:4" ht="26.25" customHeight="1" hidden="1">
      <c r="A22" s="45"/>
      <c r="B22" s="55">
        <v>0.1</v>
      </c>
      <c r="C22" s="52">
        <f>B21*B22</f>
        <v>5</v>
      </c>
      <c r="D22" s="103"/>
    </row>
    <row r="23" spans="1:4" ht="26.25" customHeight="1">
      <c r="A23" s="5" t="s">
        <v>3</v>
      </c>
      <c r="B23" s="43">
        <v>50</v>
      </c>
      <c r="C23" s="53" t="s">
        <v>72</v>
      </c>
      <c r="D23" s="104"/>
    </row>
    <row r="24" spans="1:4" ht="12.75">
      <c r="A24" s="2" t="s">
        <v>7</v>
      </c>
      <c r="B24" s="3" t="s">
        <v>46</v>
      </c>
      <c r="C24" s="3" t="s">
        <v>47</v>
      </c>
      <c r="D24" s="4" t="s">
        <v>9</v>
      </c>
    </row>
    <row r="25" spans="1:4" ht="53.25" customHeight="1">
      <c r="A25" s="5" t="s">
        <v>2</v>
      </c>
      <c r="B25" s="6">
        <v>132</v>
      </c>
      <c r="C25" s="92" t="str">
        <f>IF(AND(B25&gt;=B28),"MET PM",IF(AND(B26-C27&lt;=B25,B25&gt;=B26-C27),"MET PM","PM NOT MET"))</f>
        <v>MET PM</v>
      </c>
      <c r="D25" s="105"/>
    </row>
    <row r="26" spans="1:4" ht="26.25" customHeight="1">
      <c r="A26" s="45" t="s">
        <v>60</v>
      </c>
      <c r="B26" s="6">
        <f>B28</f>
        <v>120</v>
      </c>
      <c r="C26" s="93"/>
      <c r="D26" s="106"/>
    </row>
    <row r="27" spans="1:4" ht="26.25" customHeight="1" hidden="1">
      <c r="A27" s="45"/>
      <c r="B27" s="55">
        <v>0.1</v>
      </c>
      <c r="C27" s="52">
        <f>B26*B27</f>
        <v>12</v>
      </c>
      <c r="D27" s="106"/>
    </row>
    <row r="28" spans="1:4" ht="26.25" customHeight="1">
      <c r="A28" s="8" t="s">
        <v>3</v>
      </c>
      <c r="B28" s="6">
        <v>120</v>
      </c>
      <c r="C28" s="53" t="s">
        <v>72</v>
      </c>
      <c r="D28" s="107"/>
    </row>
    <row r="29" ht="12.75">
      <c r="A29" s="9"/>
    </row>
    <row r="30" spans="1:4" ht="12.75">
      <c r="A30" s="89" t="s">
        <v>12</v>
      </c>
      <c r="B30" s="90"/>
      <c r="C30" s="90"/>
      <c r="D30" s="91"/>
    </row>
    <row r="31" spans="1:4" ht="12.75">
      <c r="A31" s="11" t="s">
        <v>1</v>
      </c>
      <c r="B31" s="3" t="s">
        <v>46</v>
      </c>
      <c r="C31" s="3" t="s">
        <v>47</v>
      </c>
      <c r="D31" s="4" t="s">
        <v>9</v>
      </c>
    </row>
    <row r="32" spans="1:4" ht="53.25" customHeight="1">
      <c r="A32" s="8" t="s">
        <v>2</v>
      </c>
      <c r="B32" s="44">
        <v>1894030</v>
      </c>
      <c r="C32" s="92" t="str">
        <f>IF(AND(B32&gt;=B34),"MET PM",IF(AND(B33-#REF!&lt;=B32,B32&gt;=B33-#REF!),"MET PM","PM NOT MET"))</f>
        <v>MET PM</v>
      </c>
      <c r="D32" s="99"/>
    </row>
    <row r="33" spans="1:4" ht="26.25" customHeight="1">
      <c r="A33" s="45" t="s">
        <v>60</v>
      </c>
      <c r="B33" s="6">
        <f>B35</f>
        <v>251623</v>
      </c>
      <c r="C33" s="93"/>
      <c r="D33" s="100"/>
    </row>
    <row r="34" spans="1:4" ht="26.25" customHeight="1" hidden="1">
      <c r="A34" s="45"/>
      <c r="B34" s="55">
        <v>0.1</v>
      </c>
      <c r="C34" s="52">
        <f>B34*B33</f>
        <v>25162.300000000003</v>
      </c>
      <c r="D34" s="100"/>
    </row>
    <row r="35" spans="1:4" ht="26.25" customHeight="1">
      <c r="A35" s="8" t="s">
        <v>3</v>
      </c>
      <c r="B35" s="44">
        <v>251623</v>
      </c>
      <c r="C35" s="53" t="s">
        <v>72</v>
      </c>
      <c r="D35" s="101"/>
    </row>
    <row r="36" spans="1:4" ht="12.75">
      <c r="A36" s="11" t="s">
        <v>7</v>
      </c>
      <c r="B36" s="3" t="s">
        <v>46</v>
      </c>
      <c r="C36" s="3" t="s">
        <v>47</v>
      </c>
      <c r="D36" s="4" t="s">
        <v>9</v>
      </c>
    </row>
    <row r="37" spans="1:4" ht="53.25" customHeight="1">
      <c r="A37" s="8" t="s">
        <v>2</v>
      </c>
      <c r="B37" s="6">
        <v>1894030</v>
      </c>
      <c r="C37" s="92" t="str">
        <f>IF(AND(B37&gt;=B40),"MET PM",IF(AND(B38-C39&lt;=B37,B37&gt;=B38-C39),"MET PM","PM NOT MET"))</f>
        <v>MET PM</v>
      </c>
      <c r="D37" s="95"/>
    </row>
    <row r="38" spans="1:4" ht="26.25" customHeight="1">
      <c r="A38" s="45" t="s">
        <v>60</v>
      </c>
      <c r="B38" s="6">
        <f>B40</f>
        <v>510000</v>
      </c>
      <c r="C38" s="93"/>
      <c r="D38" s="95"/>
    </row>
    <row r="39" spans="1:4" ht="26.25" customHeight="1" hidden="1">
      <c r="A39" s="45"/>
      <c r="B39" s="55">
        <v>0.1</v>
      </c>
      <c r="C39" s="58">
        <f>B39*B38</f>
        <v>51000</v>
      </c>
      <c r="D39" s="95"/>
    </row>
    <row r="40" spans="1:4" ht="26.25" customHeight="1">
      <c r="A40" s="8" t="s">
        <v>3</v>
      </c>
      <c r="B40" s="6">
        <v>510000</v>
      </c>
      <c r="C40" s="53" t="s">
        <v>72</v>
      </c>
      <c r="D40" s="76"/>
    </row>
    <row r="41" ht="12.75">
      <c r="A41" s="12"/>
    </row>
    <row r="42" spans="1:4" ht="12.75">
      <c r="A42" s="89" t="s">
        <v>13</v>
      </c>
      <c r="B42" s="90"/>
      <c r="C42" s="90"/>
      <c r="D42" s="91"/>
    </row>
    <row r="43" spans="1:4" ht="12.75">
      <c r="A43" s="11" t="s">
        <v>1</v>
      </c>
      <c r="B43" s="3" t="s">
        <v>46</v>
      </c>
      <c r="C43" s="3" t="s">
        <v>47</v>
      </c>
      <c r="D43" s="4" t="s">
        <v>9</v>
      </c>
    </row>
    <row r="44" spans="1:4" ht="53.25" customHeight="1">
      <c r="A44" s="8" t="s">
        <v>2</v>
      </c>
      <c r="B44" s="6">
        <v>111</v>
      </c>
      <c r="C44" s="92" t="str">
        <f>IF(AND(B44&gt;=B47),"MET PM",IF(AND(B45-C46&lt;=B44,B44&gt;=B45-C46),"MET PM","PM NOT MET"))</f>
        <v>MET PM</v>
      </c>
      <c r="D44" s="99"/>
    </row>
    <row r="45" spans="1:4" ht="26.25" customHeight="1">
      <c r="A45" s="45" t="s">
        <v>60</v>
      </c>
      <c r="B45" s="6">
        <f>B47</f>
        <v>100</v>
      </c>
      <c r="C45" s="93"/>
      <c r="D45" s="100"/>
    </row>
    <row r="46" spans="1:4" ht="26.25" customHeight="1" hidden="1">
      <c r="A46" s="45"/>
      <c r="B46" s="55">
        <v>0.1</v>
      </c>
      <c r="C46" s="52">
        <f>B45*B46</f>
        <v>10</v>
      </c>
      <c r="D46" s="100"/>
    </row>
    <row r="47" spans="1:4" ht="26.25" customHeight="1">
      <c r="A47" s="8" t="s">
        <v>3</v>
      </c>
      <c r="B47" s="43">
        <v>100</v>
      </c>
      <c r="C47" s="53" t="s">
        <v>72</v>
      </c>
      <c r="D47" s="101"/>
    </row>
    <row r="48" spans="1:4" ht="12.75">
      <c r="A48" s="11" t="s">
        <v>7</v>
      </c>
      <c r="B48" s="3" t="s">
        <v>46</v>
      </c>
      <c r="C48" s="3" t="s">
        <v>47</v>
      </c>
      <c r="D48" s="4" t="s">
        <v>9</v>
      </c>
    </row>
    <row r="49" spans="1:4" ht="53.25" customHeight="1">
      <c r="A49" s="8" t="s">
        <v>2</v>
      </c>
      <c r="B49" s="6">
        <v>111</v>
      </c>
      <c r="C49" s="92" t="str">
        <f>IF(AND(B49&gt;=B52),"MET PM",IF(AND(B50-C51&lt;=B49,B49&gt;=B50-C51),"MET PM","PM NOT MET"))</f>
        <v>MET PM</v>
      </c>
      <c r="D49" s="105"/>
    </row>
    <row r="50" spans="1:4" ht="26.25" customHeight="1">
      <c r="A50" s="45" t="s">
        <v>60</v>
      </c>
      <c r="B50" s="6">
        <f>B52</f>
        <v>100</v>
      </c>
      <c r="C50" s="93"/>
      <c r="D50" s="106"/>
    </row>
    <row r="51" spans="1:4" ht="26.25" customHeight="1" hidden="1">
      <c r="A51" s="45"/>
      <c r="B51" s="55">
        <v>0.1</v>
      </c>
      <c r="C51" s="52">
        <f>B50*B51</f>
        <v>10</v>
      </c>
      <c r="D51" s="106"/>
    </row>
    <row r="52" spans="1:4" ht="26.25" customHeight="1">
      <c r="A52" s="8" t="s">
        <v>3</v>
      </c>
      <c r="B52" s="6">
        <v>100</v>
      </c>
      <c r="C52" s="53" t="s">
        <v>72</v>
      </c>
      <c r="D52" s="107"/>
    </row>
    <row r="53" ht="12.75">
      <c r="A53" s="12"/>
    </row>
    <row r="54" spans="1:4" ht="12.75">
      <c r="A54" s="94" t="s">
        <v>68</v>
      </c>
      <c r="B54" s="94"/>
      <c r="C54" s="94"/>
      <c r="D54" s="94"/>
    </row>
    <row r="55" ht="12.75">
      <c r="A55" s="12"/>
    </row>
    <row r="56" spans="1:4" ht="12.75">
      <c r="A56" s="89" t="s">
        <v>5</v>
      </c>
      <c r="B56" s="90"/>
      <c r="C56" s="90"/>
      <c r="D56" s="91"/>
    </row>
    <row r="57" spans="1:4" ht="12.75" customHeight="1">
      <c r="A57" s="11" t="s">
        <v>1</v>
      </c>
      <c r="B57" s="3" t="s">
        <v>46</v>
      </c>
      <c r="C57" s="3" t="s">
        <v>47</v>
      </c>
      <c r="D57" s="4" t="s">
        <v>9</v>
      </c>
    </row>
    <row r="58" spans="1:4" ht="53.25" customHeight="1">
      <c r="A58" s="14" t="s">
        <v>2</v>
      </c>
      <c r="B58" s="6">
        <v>137</v>
      </c>
      <c r="C58" s="67" t="str">
        <f>IF(AND(B58&gt;=B61),"Met PM",IF(AND(B59-C60&lt;=B58,B58&gt;=B59-C60),"MET PM","PM NOT MET"))</f>
        <v>PM NOT MET</v>
      </c>
      <c r="D58" s="105"/>
    </row>
    <row r="59" spans="1:4" ht="26.25" customHeight="1">
      <c r="A59" s="45" t="s">
        <v>60</v>
      </c>
      <c r="B59" s="6">
        <f>B61</f>
        <v>200</v>
      </c>
      <c r="C59" s="68"/>
      <c r="D59" s="106"/>
    </row>
    <row r="60" spans="1:4" ht="26.25" customHeight="1" hidden="1">
      <c r="A60" s="45"/>
      <c r="B60" s="55">
        <v>0.05</v>
      </c>
      <c r="C60" s="52">
        <f>B59*B60</f>
        <v>10</v>
      </c>
      <c r="D60" s="106"/>
    </row>
    <row r="61" spans="1:4" ht="26.25" customHeight="1">
      <c r="A61" s="14" t="s">
        <v>3</v>
      </c>
      <c r="B61" s="6">
        <v>200</v>
      </c>
      <c r="C61" s="53" t="s">
        <v>72</v>
      </c>
      <c r="D61" s="107"/>
    </row>
    <row r="62" spans="1:4" ht="12.75">
      <c r="A62" s="89" t="s">
        <v>40</v>
      </c>
      <c r="B62" s="90"/>
      <c r="C62" s="90"/>
      <c r="D62" s="91"/>
    </row>
    <row r="63" spans="1:4" ht="12.75">
      <c r="A63" s="11" t="s">
        <v>7</v>
      </c>
      <c r="B63" s="3" t="s">
        <v>46</v>
      </c>
      <c r="C63" s="3" t="s">
        <v>47</v>
      </c>
      <c r="D63" s="4" t="s">
        <v>9</v>
      </c>
    </row>
    <row r="64" spans="1:4" ht="53.25" customHeight="1">
      <c r="A64" s="14" t="s">
        <v>2</v>
      </c>
      <c r="B64" s="6">
        <v>142</v>
      </c>
      <c r="C64" s="67" t="str">
        <f>IF(AND(B64&gt;=B67),"Met PM",IF(AND(B65-C66&lt;=B64,B64&gt;=B65-C66),"MET PM","PM NOT MET"))</f>
        <v>PM NOT MET</v>
      </c>
      <c r="D64" s="105"/>
    </row>
    <row r="65" spans="1:4" ht="26.25" customHeight="1">
      <c r="A65" s="45" t="s">
        <v>60</v>
      </c>
      <c r="B65" s="6">
        <f>B67</f>
        <v>265</v>
      </c>
      <c r="C65" s="68"/>
      <c r="D65" s="106"/>
    </row>
    <row r="66" spans="1:4" ht="26.25" customHeight="1" hidden="1">
      <c r="A66" s="45"/>
      <c r="B66" s="55">
        <v>0.05</v>
      </c>
      <c r="C66" s="52">
        <f>B65*B66</f>
        <v>13.25</v>
      </c>
      <c r="D66" s="106"/>
    </row>
    <row r="67" spans="1:4" ht="26.25" customHeight="1">
      <c r="A67" s="14" t="s">
        <v>3</v>
      </c>
      <c r="B67" s="6">
        <v>265</v>
      </c>
      <c r="C67" s="53" t="s">
        <v>72</v>
      </c>
      <c r="D67" s="107"/>
    </row>
    <row r="68" spans="1:4" ht="12.75">
      <c r="A68" s="89" t="s">
        <v>41</v>
      </c>
      <c r="B68" s="90"/>
      <c r="C68" s="90"/>
      <c r="D68" s="91"/>
    </row>
    <row r="69" spans="1:4" ht="12.75">
      <c r="A69" s="11" t="s">
        <v>7</v>
      </c>
      <c r="B69" s="3" t="s">
        <v>46</v>
      </c>
      <c r="C69" s="3" t="s">
        <v>47</v>
      </c>
      <c r="D69" s="4" t="s">
        <v>9</v>
      </c>
    </row>
    <row r="70" spans="1:4" ht="53.25" customHeight="1">
      <c r="A70" s="14" t="s">
        <v>2</v>
      </c>
      <c r="B70" s="6">
        <v>126</v>
      </c>
      <c r="C70" s="67" t="str">
        <f>IF(AND(B70&gt;=B73),"Met PM",IF(AND(B71-C72&lt;=B70,B70&gt;=B71-C72),"MET PM","PM NOT MET"))</f>
        <v>PM NOT MET</v>
      </c>
      <c r="D70" s="105"/>
    </row>
    <row r="71" spans="1:4" ht="26.25" customHeight="1">
      <c r="A71" s="45" t="s">
        <v>60</v>
      </c>
      <c r="B71" s="6">
        <f>B73</f>
        <v>265</v>
      </c>
      <c r="C71" s="68"/>
      <c r="D71" s="106"/>
    </row>
    <row r="72" spans="1:4" ht="26.25" customHeight="1" hidden="1">
      <c r="A72" s="45"/>
      <c r="B72" s="55">
        <v>0.05</v>
      </c>
      <c r="C72" s="52">
        <f>B71*B72</f>
        <v>13.25</v>
      </c>
      <c r="D72" s="106"/>
    </row>
    <row r="73" spans="1:4" ht="26.25" customHeight="1">
      <c r="A73" s="14" t="s">
        <v>3</v>
      </c>
      <c r="B73" s="6">
        <v>265</v>
      </c>
      <c r="C73" s="53" t="s">
        <v>72</v>
      </c>
      <c r="D73" s="107"/>
    </row>
    <row r="74" ht="12.75">
      <c r="A74" s="12"/>
    </row>
    <row r="75" spans="1:4" ht="12.75">
      <c r="A75" s="94" t="s">
        <v>71</v>
      </c>
      <c r="B75" s="94"/>
      <c r="C75" s="94"/>
      <c r="D75" s="94"/>
    </row>
    <row r="76" spans="1:4" ht="12.75">
      <c r="A76" s="35"/>
      <c r="B76" s="35"/>
      <c r="C76" s="35"/>
      <c r="D76" s="35"/>
    </row>
    <row r="77" spans="1:4" ht="40.5" customHeight="1">
      <c r="A77" s="77" t="s">
        <v>66</v>
      </c>
      <c r="B77" s="77"/>
      <c r="C77" s="77"/>
      <c r="D77" s="77"/>
    </row>
    <row r="129" spans="1:4" ht="12.75">
      <c r="A129" s="12"/>
      <c r="B129" s="12"/>
      <c r="C129" s="12"/>
      <c r="D129" s="12"/>
    </row>
  </sheetData>
  <sheetProtection/>
  <protectedRanges>
    <protectedRange sqref="D8 C11 D13 C16 D20 C23 C28 D25 C35 D32 C40 D37 C47 D44 C52 D49 C61 D58 C67 D64 C73 D70" name="Range10"/>
  </protectedRanges>
  <mergeCells count="37">
    <mergeCell ref="C49:C50"/>
    <mergeCell ref="A42:D42"/>
    <mergeCell ref="D13:D16"/>
    <mergeCell ref="C58:C59"/>
    <mergeCell ref="A54:D54"/>
    <mergeCell ref="C8:C9"/>
    <mergeCell ref="D44:D47"/>
    <mergeCell ref="C20:C21"/>
    <mergeCell ref="C25:C26"/>
    <mergeCell ref="C32:C33"/>
    <mergeCell ref="C44:C45"/>
    <mergeCell ref="C37:C38"/>
    <mergeCell ref="A1:D1"/>
    <mergeCell ref="A3:C3"/>
    <mergeCell ref="A4:C4"/>
    <mergeCell ref="D3:D4"/>
    <mergeCell ref="A2:D2"/>
    <mergeCell ref="A77:D77"/>
    <mergeCell ref="A75:D75"/>
    <mergeCell ref="D25:D28"/>
    <mergeCell ref="A30:D30"/>
    <mergeCell ref="D49:D52"/>
    <mergeCell ref="D70:D73"/>
    <mergeCell ref="A62:D62"/>
    <mergeCell ref="D64:D67"/>
    <mergeCell ref="C64:C65"/>
    <mergeCell ref="A56:D56"/>
    <mergeCell ref="A68:D68"/>
    <mergeCell ref="C70:C71"/>
    <mergeCell ref="D32:D35"/>
    <mergeCell ref="A6:D6"/>
    <mergeCell ref="D8:D11"/>
    <mergeCell ref="D20:D23"/>
    <mergeCell ref="A18:D18"/>
    <mergeCell ref="D58:D61"/>
    <mergeCell ref="C13:C14"/>
    <mergeCell ref="D37:D40"/>
  </mergeCells>
  <printOptions/>
  <pageMargins left="0.33" right="0.4" top="0.52" bottom="0.72" header="0.5" footer="0.5"/>
  <pageSetup horizontalDpi="600" verticalDpi="600" orientation="portrait" scale="96" r:id="rId1"/>
  <headerFooter alignWithMargins="0">
    <oddFooter>&amp;L&amp;9 07/19/2010 &amp;A&amp;R&amp;9CCSC HOM 10-28 Page &amp;P of &amp;N</oddFooter>
  </headerFooter>
  <rowBreaks count="2" manualBreakCount="2">
    <brk id="29" max="255" man="1"/>
    <brk id="61" max="255" man="1"/>
  </rowBreaks>
</worksheet>
</file>

<file path=xl/worksheets/sheet4.xml><?xml version="1.0" encoding="utf-8"?>
<worksheet xmlns="http://schemas.openxmlformats.org/spreadsheetml/2006/main" xmlns:r="http://schemas.openxmlformats.org/officeDocument/2006/relationships">
  <dimension ref="A1:E133"/>
  <sheetViews>
    <sheetView view="pageBreakPreview" zoomScaleSheetLayoutView="100" workbookViewId="0" topLeftCell="A88">
      <selection activeCell="D92" sqref="D92:D95"/>
    </sheetView>
  </sheetViews>
  <sheetFormatPr defaultColWidth="9.140625" defaultRowHeight="12.75"/>
  <cols>
    <col min="1" max="1" width="14.28125" style="0" customWidth="1"/>
    <col min="2" max="2" width="9.57421875" style="0" customWidth="1"/>
    <col min="3" max="3" width="17.28125" style="0" customWidth="1"/>
    <col min="4" max="4" width="63.8515625" style="0" customWidth="1"/>
  </cols>
  <sheetData>
    <row r="1" spans="1:5" ht="39.75" customHeight="1">
      <c r="A1" s="80" t="s">
        <v>65</v>
      </c>
      <c r="B1" s="80"/>
      <c r="C1" s="80"/>
      <c r="D1" s="80"/>
      <c r="E1" s="15"/>
    </row>
    <row r="2" spans="1:4" ht="15.75">
      <c r="A2" s="81" t="s">
        <v>43</v>
      </c>
      <c r="B2" s="82"/>
      <c r="C2" s="82"/>
      <c r="D2" s="83"/>
    </row>
    <row r="3" spans="1:4" ht="62.25" customHeight="1">
      <c r="A3" s="84" t="s">
        <v>52</v>
      </c>
      <c r="B3" s="85"/>
      <c r="C3" s="86"/>
      <c r="D3" s="87" t="s">
        <v>67</v>
      </c>
    </row>
    <row r="4" spans="1:4" ht="62.25" customHeight="1">
      <c r="A4" s="84" t="s">
        <v>48</v>
      </c>
      <c r="B4" s="85"/>
      <c r="C4" s="86"/>
      <c r="D4" s="88"/>
    </row>
    <row r="5" ht="6.75" customHeight="1"/>
    <row r="6" spans="1:4" ht="12.75">
      <c r="A6" s="89" t="s">
        <v>10</v>
      </c>
      <c r="B6" s="90"/>
      <c r="C6" s="90"/>
      <c r="D6" s="91"/>
    </row>
    <row r="7" spans="1:4" ht="12.75">
      <c r="A7" s="2" t="s">
        <v>1</v>
      </c>
      <c r="B7" s="3" t="s">
        <v>46</v>
      </c>
      <c r="C7" s="3" t="s">
        <v>47</v>
      </c>
      <c r="D7" s="4" t="s">
        <v>9</v>
      </c>
    </row>
    <row r="8" spans="1:4" ht="53.25" customHeight="1">
      <c r="A8" s="5" t="s">
        <v>2</v>
      </c>
      <c r="B8" s="6">
        <v>13779</v>
      </c>
      <c r="C8" s="92" t="str">
        <f>IF(AND(B8&gt;=B11),"MET PM",IF(AND(B9-C10&lt;=B8,B8&gt;=B9-C10),"MET PM","PM NOT MET"))</f>
        <v>MET PM</v>
      </c>
      <c r="D8" s="95"/>
    </row>
    <row r="9" spans="1:4" ht="26.25" customHeight="1">
      <c r="A9" s="45" t="s">
        <v>60</v>
      </c>
      <c r="B9" s="6">
        <f>B11</f>
        <v>1000</v>
      </c>
      <c r="C9" s="93"/>
      <c r="D9" s="95"/>
    </row>
    <row r="10" spans="1:4" ht="26.25" customHeight="1" hidden="1">
      <c r="A10" s="45"/>
      <c r="B10" s="55">
        <v>0.1</v>
      </c>
      <c r="C10" s="58">
        <f>B10*B9</f>
        <v>100</v>
      </c>
      <c r="D10" s="95"/>
    </row>
    <row r="11" spans="1:4" ht="26.25" customHeight="1">
      <c r="A11" s="5" t="s">
        <v>3</v>
      </c>
      <c r="B11" s="6">
        <v>1000</v>
      </c>
      <c r="C11" s="53" t="s">
        <v>72</v>
      </c>
      <c r="D11" s="76"/>
    </row>
    <row r="12" spans="1:4" ht="12.75">
      <c r="A12" s="2" t="s">
        <v>8</v>
      </c>
      <c r="B12" s="3" t="s">
        <v>46</v>
      </c>
      <c r="C12" s="3" t="s">
        <v>47</v>
      </c>
      <c r="D12" s="4" t="s">
        <v>9</v>
      </c>
    </row>
    <row r="13" spans="1:4" ht="53.25" customHeight="1">
      <c r="A13" s="5" t="s">
        <v>2</v>
      </c>
      <c r="B13" s="6">
        <v>19287</v>
      </c>
      <c r="C13" s="92" t="str">
        <f>IF(AND(B13&gt;=B16),"MET PM",IF(AND(B14-C15&lt;=B13,B13&gt;=B14-C15),"MET PM","PM NOT MET"))</f>
        <v>MET PM</v>
      </c>
      <c r="D13" s="95"/>
    </row>
    <row r="14" spans="1:4" ht="26.25" customHeight="1">
      <c r="A14" s="45" t="s">
        <v>60</v>
      </c>
      <c r="B14" s="6">
        <f>B16</f>
        <v>12000</v>
      </c>
      <c r="C14" s="93"/>
      <c r="D14" s="95"/>
    </row>
    <row r="15" spans="1:4" ht="26.25" customHeight="1" hidden="1">
      <c r="A15" s="45"/>
      <c r="B15" s="55">
        <v>0.1</v>
      </c>
      <c r="C15" s="58">
        <f>B15*B14</f>
        <v>1200</v>
      </c>
      <c r="D15" s="95"/>
    </row>
    <row r="16" spans="1:4" ht="26.25" customHeight="1">
      <c r="A16" s="5" t="s">
        <v>3</v>
      </c>
      <c r="B16" s="6">
        <v>12000</v>
      </c>
      <c r="C16" s="53" t="s">
        <v>72</v>
      </c>
      <c r="D16" s="76"/>
    </row>
    <row r="17" spans="1:4" ht="12.75">
      <c r="A17" s="2" t="s">
        <v>25</v>
      </c>
      <c r="B17" s="3" t="s">
        <v>46</v>
      </c>
      <c r="C17" s="3" t="s">
        <v>47</v>
      </c>
      <c r="D17" s="4" t="s">
        <v>9</v>
      </c>
    </row>
    <row r="18" spans="1:4" ht="53.25" customHeight="1">
      <c r="A18" s="5" t="s">
        <v>2</v>
      </c>
      <c r="B18" s="6">
        <v>18456</v>
      </c>
      <c r="C18" s="92" t="str">
        <f>IF(AND(B18&gt;=B21),"MET PM",IF(AND(B19-C20&lt;=B18,B18&gt;=B19-C20),"MET PM","PM NOT MET"))</f>
        <v>MET PM</v>
      </c>
      <c r="D18" s="95"/>
    </row>
    <row r="19" spans="1:4" ht="26.25" customHeight="1">
      <c r="A19" s="45" t="s">
        <v>60</v>
      </c>
      <c r="B19" s="6">
        <f>B21</f>
        <v>12000</v>
      </c>
      <c r="C19" s="93"/>
      <c r="D19" s="95"/>
    </row>
    <row r="20" spans="1:4" ht="26.25" customHeight="1" hidden="1">
      <c r="A20" s="45"/>
      <c r="B20" s="55">
        <v>0.1</v>
      </c>
      <c r="C20" s="58">
        <f>B20*B19</f>
        <v>1200</v>
      </c>
      <c r="D20" s="95"/>
    </row>
    <row r="21" spans="1:4" ht="26.25" customHeight="1">
      <c r="A21" s="8" t="s">
        <v>3</v>
      </c>
      <c r="B21" s="6">
        <v>12000</v>
      </c>
      <c r="C21" s="53" t="s">
        <v>72</v>
      </c>
      <c r="D21" s="76"/>
    </row>
    <row r="22" spans="1:2" ht="12.75">
      <c r="A22" s="7"/>
      <c r="B22" s="1"/>
    </row>
    <row r="23" spans="1:4" ht="12.75">
      <c r="A23" s="89" t="s">
        <v>11</v>
      </c>
      <c r="B23" s="90"/>
      <c r="C23" s="90"/>
      <c r="D23" s="91"/>
    </row>
    <row r="24" spans="1:4" ht="12.75">
      <c r="A24" s="11" t="s">
        <v>1</v>
      </c>
      <c r="B24" s="3" t="s">
        <v>46</v>
      </c>
      <c r="C24" s="3" t="s">
        <v>47</v>
      </c>
      <c r="D24" s="4" t="s">
        <v>9</v>
      </c>
    </row>
    <row r="25" spans="1:4" ht="53.25" customHeight="1">
      <c r="A25" s="8" t="s">
        <v>2</v>
      </c>
      <c r="B25" s="6">
        <v>139</v>
      </c>
      <c r="C25" s="67" t="str">
        <f>IF(AND(B25&gt;=B28),"MET PM",IF(AND(B26-C27&lt;=B25,B25&gt;=B26-C27),"MET PM","PM NOT MET"))</f>
        <v>PM NOT MET</v>
      </c>
      <c r="D25" s="95"/>
    </row>
    <row r="26" spans="1:4" ht="26.25" customHeight="1">
      <c r="A26" s="45" t="s">
        <v>60</v>
      </c>
      <c r="B26" s="6">
        <f>B28</f>
        <v>200</v>
      </c>
      <c r="C26" s="68"/>
      <c r="D26" s="95"/>
    </row>
    <row r="27" spans="1:4" ht="26.25" customHeight="1" hidden="1">
      <c r="A27" s="45"/>
      <c r="B27" s="55">
        <v>0.1</v>
      </c>
      <c r="C27" s="52">
        <f>B26*B27</f>
        <v>20</v>
      </c>
      <c r="D27" s="95"/>
    </row>
    <row r="28" spans="1:4" ht="26.25" customHeight="1">
      <c r="A28" s="8" t="s">
        <v>3</v>
      </c>
      <c r="B28" s="6">
        <v>200</v>
      </c>
      <c r="C28" s="53" t="s">
        <v>72</v>
      </c>
      <c r="D28" s="76"/>
    </row>
    <row r="29" spans="1:4" ht="12.75">
      <c r="A29" s="11" t="s">
        <v>8</v>
      </c>
      <c r="B29" s="3" t="s">
        <v>46</v>
      </c>
      <c r="C29" s="3" t="s">
        <v>47</v>
      </c>
      <c r="D29" s="4" t="s">
        <v>9</v>
      </c>
    </row>
    <row r="30" spans="1:4" ht="53.25" customHeight="1">
      <c r="A30" s="8" t="s">
        <v>2</v>
      </c>
      <c r="B30" s="6">
        <v>250</v>
      </c>
      <c r="C30" s="67" t="str">
        <f>IF(AND(B30&gt;=B33),"MET PM",IF(AND(B31-C32&lt;=B30,B30&gt;=B31-C32),"MET PM","PM NOT MET"))</f>
        <v>PM NOT MET</v>
      </c>
      <c r="D30" s="95"/>
    </row>
    <row r="31" spans="1:4" ht="26.25" customHeight="1">
      <c r="A31" s="45" t="s">
        <v>60</v>
      </c>
      <c r="B31" s="6">
        <f>B33</f>
        <v>300</v>
      </c>
      <c r="C31" s="68"/>
      <c r="D31" s="95"/>
    </row>
    <row r="32" spans="1:4" ht="26.25" customHeight="1" hidden="1">
      <c r="A32" s="45"/>
      <c r="B32" s="55">
        <v>0.1</v>
      </c>
      <c r="C32" s="58">
        <f>B32*B31</f>
        <v>30</v>
      </c>
      <c r="D32" s="95"/>
    </row>
    <row r="33" spans="1:4" ht="26.25" customHeight="1">
      <c r="A33" s="8" t="s">
        <v>3</v>
      </c>
      <c r="B33" s="6">
        <v>300</v>
      </c>
      <c r="C33" s="53" t="s">
        <v>72</v>
      </c>
      <c r="D33" s="76"/>
    </row>
    <row r="34" spans="1:4" ht="12.75">
      <c r="A34" s="11" t="s">
        <v>25</v>
      </c>
      <c r="B34" s="3" t="s">
        <v>46</v>
      </c>
      <c r="C34" s="3" t="s">
        <v>47</v>
      </c>
      <c r="D34" s="4" t="s">
        <v>9</v>
      </c>
    </row>
    <row r="35" spans="1:4" ht="53.25" customHeight="1">
      <c r="A35" s="8" t="s">
        <v>2</v>
      </c>
      <c r="B35" s="6">
        <v>205</v>
      </c>
      <c r="C35" s="67" t="str">
        <f>IF(AND(B35&gt;=B38),"MET PM",IF(AND(B36-C37&lt;=B35,B35&gt;=B36-C37),"MET PM","PM NOT MET"))</f>
        <v>PM NOT MET</v>
      </c>
      <c r="D35" s="95"/>
    </row>
    <row r="36" spans="1:4" ht="26.25" customHeight="1">
      <c r="A36" s="45" t="s">
        <v>60</v>
      </c>
      <c r="B36" s="6">
        <f>B38</f>
        <v>300</v>
      </c>
      <c r="C36" s="68"/>
      <c r="D36" s="95"/>
    </row>
    <row r="37" spans="1:4" ht="26.25" customHeight="1" hidden="1">
      <c r="A37" s="45"/>
      <c r="B37" s="55">
        <v>0.1</v>
      </c>
      <c r="C37" s="52">
        <f>B36*B37</f>
        <v>30</v>
      </c>
      <c r="D37" s="95"/>
    </row>
    <row r="38" spans="1:4" ht="26.25" customHeight="1">
      <c r="A38" s="8" t="s">
        <v>3</v>
      </c>
      <c r="B38" s="6">
        <v>300</v>
      </c>
      <c r="C38" s="53" t="s">
        <v>72</v>
      </c>
      <c r="D38" s="76"/>
    </row>
    <row r="39" ht="12.75">
      <c r="A39" s="10"/>
    </row>
    <row r="40" spans="1:4" ht="12.75">
      <c r="A40" s="89" t="s">
        <v>12</v>
      </c>
      <c r="B40" s="90"/>
      <c r="C40" s="90"/>
      <c r="D40" s="91"/>
    </row>
    <row r="41" spans="1:4" ht="12.75">
      <c r="A41" s="11" t="s">
        <v>1</v>
      </c>
      <c r="B41" s="3" t="s">
        <v>46</v>
      </c>
      <c r="C41" s="3" t="s">
        <v>47</v>
      </c>
      <c r="D41" s="4" t="s">
        <v>9</v>
      </c>
    </row>
    <row r="42" spans="1:4" ht="53.25" customHeight="1">
      <c r="A42" s="8" t="s">
        <v>2</v>
      </c>
      <c r="B42" s="6">
        <v>4276703</v>
      </c>
      <c r="C42" s="92" t="str">
        <f>IF(AND(B42&gt;=B45),"MET PM",IF(AND(B43-C44&lt;=B42,B42&gt;=B43-C44),"MET PM","PM NOT MET"))</f>
        <v>MET PM</v>
      </c>
      <c r="D42" s="95"/>
    </row>
    <row r="43" spans="1:4" ht="26.25" customHeight="1">
      <c r="A43" s="45" t="s">
        <v>60</v>
      </c>
      <c r="B43" s="6">
        <f>B45</f>
        <v>35000</v>
      </c>
      <c r="C43" s="93"/>
      <c r="D43" s="95"/>
    </row>
    <row r="44" spans="1:4" ht="26.25" customHeight="1" hidden="1">
      <c r="A44" s="45"/>
      <c r="B44" s="55">
        <v>0.1</v>
      </c>
      <c r="C44" s="58">
        <f>B44*B43</f>
        <v>3500</v>
      </c>
      <c r="D44" s="95"/>
    </row>
    <row r="45" spans="1:4" ht="26.25" customHeight="1">
      <c r="A45" s="8" t="s">
        <v>3</v>
      </c>
      <c r="B45" s="6">
        <v>35000</v>
      </c>
      <c r="C45" s="53" t="s">
        <v>72</v>
      </c>
      <c r="D45" s="76"/>
    </row>
    <row r="46" spans="1:4" ht="12.75">
      <c r="A46" s="11" t="s">
        <v>8</v>
      </c>
      <c r="B46" s="3" t="s">
        <v>46</v>
      </c>
      <c r="C46" s="3" t="s">
        <v>47</v>
      </c>
      <c r="D46" s="4" t="s">
        <v>9</v>
      </c>
    </row>
    <row r="47" spans="1:4" ht="40.5" customHeight="1">
      <c r="A47" s="8" t="s">
        <v>2</v>
      </c>
      <c r="B47" s="6">
        <v>7339973</v>
      </c>
      <c r="C47" s="92" t="str">
        <f>IF(AND(B47&gt;=B50),"MET PM",IF(AND(B48-C49&lt;=B47,B47&gt;=B48-C49),"MET PM","PM NOT MET"))</f>
        <v>MET PM</v>
      </c>
      <c r="D47" s="95"/>
    </row>
    <row r="48" spans="1:4" ht="26.25" customHeight="1">
      <c r="A48" s="45" t="s">
        <v>60</v>
      </c>
      <c r="B48" s="6">
        <f>B50</f>
        <v>4000000</v>
      </c>
      <c r="C48" s="93"/>
      <c r="D48" s="95"/>
    </row>
    <row r="49" spans="1:4" ht="26.25" customHeight="1" hidden="1">
      <c r="A49" s="45"/>
      <c r="B49" s="55">
        <v>0.1</v>
      </c>
      <c r="C49" s="58">
        <f>B49*B48</f>
        <v>400000</v>
      </c>
      <c r="D49" s="95"/>
    </row>
    <row r="50" spans="1:4" ht="26.25" customHeight="1">
      <c r="A50" s="8" t="s">
        <v>3</v>
      </c>
      <c r="B50" s="6">
        <v>4000000</v>
      </c>
      <c r="C50" s="53" t="s">
        <v>72</v>
      </c>
      <c r="D50" s="76"/>
    </row>
    <row r="51" spans="1:4" ht="12.75">
      <c r="A51" s="11" t="s">
        <v>25</v>
      </c>
      <c r="B51" s="3" t="s">
        <v>46</v>
      </c>
      <c r="C51" s="3" t="s">
        <v>47</v>
      </c>
      <c r="D51" s="4" t="s">
        <v>9</v>
      </c>
    </row>
    <row r="52" spans="1:4" ht="53.25" customHeight="1">
      <c r="A52" s="8" t="s">
        <v>2</v>
      </c>
      <c r="B52" s="6">
        <v>4360678</v>
      </c>
      <c r="C52" s="92" t="str">
        <f>IF(AND(B52&gt;=B55),"MET PM",IF(AND(B53-C54&lt;=B52,B52&gt;=B53-C54),"MET PM","PM NOT MET"))</f>
        <v>MET PM</v>
      </c>
      <c r="D52" s="95"/>
    </row>
    <row r="53" spans="1:4" ht="26.25" customHeight="1">
      <c r="A53" s="45" t="s">
        <v>60</v>
      </c>
      <c r="B53" s="6">
        <f>B55</f>
        <v>4000000</v>
      </c>
      <c r="C53" s="93"/>
      <c r="D53" s="95"/>
    </row>
    <row r="54" spans="1:4" ht="26.25" customHeight="1" hidden="1">
      <c r="A54" s="45"/>
      <c r="B54" s="55">
        <v>0.1</v>
      </c>
      <c r="C54" s="58">
        <f>B54*B53</f>
        <v>400000</v>
      </c>
      <c r="D54" s="95"/>
    </row>
    <row r="55" spans="1:4" ht="26.25" customHeight="1">
      <c r="A55" s="8" t="s">
        <v>3</v>
      </c>
      <c r="B55" s="6">
        <v>4000000</v>
      </c>
      <c r="C55" s="54"/>
      <c r="D55" s="76"/>
    </row>
    <row r="56" ht="12.75">
      <c r="A56" s="12"/>
    </row>
    <row r="57" spans="1:4" ht="12.75">
      <c r="A57" s="89" t="s">
        <v>13</v>
      </c>
      <c r="B57" s="90"/>
      <c r="C57" s="90"/>
      <c r="D57" s="91"/>
    </row>
    <row r="58" spans="1:4" ht="12.75">
      <c r="A58" s="11" t="s">
        <v>1</v>
      </c>
      <c r="B58" s="3" t="s">
        <v>46</v>
      </c>
      <c r="C58" s="3" t="s">
        <v>47</v>
      </c>
      <c r="D58" s="4" t="s">
        <v>9</v>
      </c>
    </row>
    <row r="59" spans="1:4" ht="53.25" customHeight="1">
      <c r="A59" s="8" t="s">
        <v>2</v>
      </c>
      <c r="B59" s="6">
        <v>823</v>
      </c>
      <c r="C59" s="92" t="str">
        <f>IF(AND(B59&gt;=B62),"MET PM",IF(AND(B60-C61&lt;=B59,B59&gt;=B60-C61),"MET PM","PM NOT MET"))</f>
        <v>MET PM</v>
      </c>
      <c r="D59" s="95"/>
    </row>
    <row r="60" spans="1:4" ht="26.25" customHeight="1">
      <c r="A60" s="45" t="s">
        <v>60</v>
      </c>
      <c r="B60" s="6">
        <f>B62</f>
        <v>25</v>
      </c>
      <c r="C60" s="93"/>
      <c r="D60" s="95"/>
    </row>
    <row r="61" spans="1:4" ht="26.25" customHeight="1" hidden="1">
      <c r="A61" s="45"/>
      <c r="B61" s="55">
        <v>0.1</v>
      </c>
      <c r="C61" s="58">
        <f>B61*B60</f>
        <v>2.5</v>
      </c>
      <c r="D61" s="95"/>
    </row>
    <row r="62" spans="1:4" ht="26.25" customHeight="1">
      <c r="A62" s="8" t="s">
        <v>3</v>
      </c>
      <c r="B62" s="6">
        <v>25</v>
      </c>
      <c r="C62" s="53" t="s">
        <v>72</v>
      </c>
      <c r="D62" s="76"/>
    </row>
    <row r="63" spans="1:4" ht="12.75">
      <c r="A63" s="11" t="s">
        <v>8</v>
      </c>
      <c r="B63" s="3" t="s">
        <v>46</v>
      </c>
      <c r="C63" s="3" t="s">
        <v>47</v>
      </c>
      <c r="D63" s="4" t="s">
        <v>9</v>
      </c>
    </row>
    <row r="64" spans="1:4" ht="53.25" customHeight="1">
      <c r="A64" s="8" t="s">
        <v>2</v>
      </c>
      <c r="B64" s="6">
        <v>848</v>
      </c>
      <c r="C64" s="92" t="str">
        <f>IF(AND(B64&gt;=B67),"MET PM",IF(AND(B65-C66&lt;=B64,B64&gt;=B65-C66),"MET PM","PM NOT MET"))</f>
        <v>MET PM</v>
      </c>
      <c r="D64" s="95"/>
    </row>
    <row r="65" spans="1:4" ht="26.25" customHeight="1">
      <c r="A65" s="45" t="s">
        <v>60</v>
      </c>
      <c r="B65" s="6">
        <f>B67</f>
        <v>750</v>
      </c>
      <c r="C65" s="93"/>
      <c r="D65" s="95"/>
    </row>
    <row r="66" spans="1:4" ht="26.25" customHeight="1" hidden="1">
      <c r="A66" s="45"/>
      <c r="B66" s="55">
        <v>0.1</v>
      </c>
      <c r="C66" s="58">
        <f>B66*B65</f>
        <v>75</v>
      </c>
      <c r="D66" s="95"/>
    </row>
    <row r="67" spans="1:4" ht="26.25" customHeight="1">
      <c r="A67" s="8" t="s">
        <v>3</v>
      </c>
      <c r="B67" s="6">
        <v>750</v>
      </c>
      <c r="C67" s="53" t="s">
        <v>72</v>
      </c>
      <c r="D67" s="76"/>
    </row>
    <row r="68" spans="1:4" ht="12.75">
      <c r="A68" s="11" t="s">
        <v>25</v>
      </c>
      <c r="B68" s="3" t="s">
        <v>46</v>
      </c>
      <c r="C68" s="3" t="s">
        <v>47</v>
      </c>
      <c r="D68" s="4" t="s">
        <v>9</v>
      </c>
    </row>
    <row r="69" spans="1:4" ht="53.25" customHeight="1">
      <c r="A69" s="8" t="s">
        <v>2</v>
      </c>
      <c r="B69" s="6">
        <v>848</v>
      </c>
      <c r="C69" s="92" t="str">
        <f>IF(AND(B69&gt;=B72),"MET PM",IF(AND(B70-C71&lt;=B69,B69&gt;=B70-C71),"MET PM","PM NOT MET"))</f>
        <v>MET PM</v>
      </c>
      <c r="D69" s="95"/>
    </row>
    <row r="70" spans="1:4" ht="26.25" customHeight="1">
      <c r="A70" s="45" t="s">
        <v>60</v>
      </c>
      <c r="B70" s="6">
        <f>B72</f>
        <v>750</v>
      </c>
      <c r="C70" s="93"/>
      <c r="D70" s="95"/>
    </row>
    <row r="71" spans="1:4" ht="26.25" customHeight="1" hidden="1">
      <c r="A71" s="45"/>
      <c r="B71" s="55">
        <v>0.1</v>
      </c>
      <c r="C71" s="58">
        <f>B71*B70</f>
        <v>75</v>
      </c>
      <c r="D71" s="95"/>
    </row>
    <row r="72" spans="1:4" ht="26.25" customHeight="1">
      <c r="A72" s="8" t="s">
        <v>3</v>
      </c>
      <c r="B72" s="6">
        <v>750</v>
      </c>
      <c r="C72" s="53" t="s">
        <v>72</v>
      </c>
      <c r="D72" s="76"/>
    </row>
    <row r="73" ht="12.75">
      <c r="A73" s="12"/>
    </row>
    <row r="74" spans="1:4" ht="12.75">
      <c r="A74" s="94" t="s">
        <v>68</v>
      </c>
      <c r="B74" s="94"/>
      <c r="C74" s="94"/>
      <c r="D74" s="94"/>
    </row>
    <row r="75" ht="12.75">
      <c r="A75" s="12"/>
    </row>
    <row r="76" spans="1:4" ht="12.75">
      <c r="A76" s="48"/>
      <c r="B76" s="49"/>
      <c r="C76" s="50"/>
      <c r="D76" s="51"/>
    </row>
    <row r="77" spans="1:4" ht="12.75">
      <c r="A77" s="89" t="s">
        <v>26</v>
      </c>
      <c r="B77" s="90"/>
      <c r="C77" s="90"/>
      <c r="D77" s="91"/>
    </row>
    <row r="78" spans="1:4" ht="12.75">
      <c r="A78" s="11" t="s">
        <v>8</v>
      </c>
      <c r="B78" s="3" t="s">
        <v>46</v>
      </c>
      <c r="C78" s="3" t="s">
        <v>47</v>
      </c>
      <c r="D78" s="4" t="s">
        <v>9</v>
      </c>
    </row>
    <row r="79" spans="1:4" ht="53.25" customHeight="1">
      <c r="A79" s="14" t="s">
        <v>2</v>
      </c>
      <c r="B79" s="6">
        <v>534</v>
      </c>
      <c r="C79" s="67" t="str">
        <f>IF(AND(B79&gt;=B82),"MET PM",IF(AND(B80-C81&lt;=B79,B79&gt;=B80-C81),"MET PM","PM NOT MET"))</f>
        <v>PM NOT MET</v>
      </c>
      <c r="D79" s="95"/>
    </row>
    <row r="80" spans="1:4" ht="26.25" customHeight="1">
      <c r="A80" s="45" t="s">
        <v>60</v>
      </c>
      <c r="B80" s="6">
        <f>B82</f>
        <v>847</v>
      </c>
      <c r="C80" s="68"/>
      <c r="D80" s="95"/>
    </row>
    <row r="81" spans="1:4" ht="26.25" customHeight="1" hidden="1">
      <c r="A81" s="45"/>
      <c r="B81" s="55">
        <v>0.05</v>
      </c>
      <c r="C81" s="52">
        <f>B80*B81</f>
        <v>42.35</v>
      </c>
      <c r="D81" s="95"/>
    </row>
    <row r="82" spans="1:4" ht="26.25" customHeight="1">
      <c r="A82" s="14" t="s">
        <v>3</v>
      </c>
      <c r="B82" s="6">
        <v>847</v>
      </c>
      <c r="C82" s="53" t="s">
        <v>72</v>
      </c>
      <c r="D82" s="76"/>
    </row>
    <row r="83" spans="1:4" ht="12.75">
      <c r="A83" s="25" t="s">
        <v>34</v>
      </c>
      <c r="B83" s="22"/>
      <c r="C83" s="23"/>
      <c r="D83" s="24"/>
    </row>
    <row r="84" spans="1:4" ht="12.75">
      <c r="A84" s="11" t="s">
        <v>8</v>
      </c>
      <c r="B84" s="3" t="s">
        <v>46</v>
      </c>
      <c r="C84" s="3" t="s">
        <v>47</v>
      </c>
      <c r="D84" s="4" t="s">
        <v>9</v>
      </c>
    </row>
    <row r="85" spans="1:4" ht="53.25" customHeight="1">
      <c r="A85" s="14" t="s">
        <v>2</v>
      </c>
      <c r="B85" s="6">
        <v>513</v>
      </c>
      <c r="C85" s="67" t="str">
        <f>IF(AND(B85&gt;=B88),"MET PM",IF(AND(B86-C87&lt;=B85,B85&gt;=B86-C87),"MET PM","PM NOT MET"))</f>
        <v>PM NOT MET</v>
      </c>
      <c r="D85" s="95"/>
    </row>
    <row r="86" spans="1:4" ht="26.25" customHeight="1">
      <c r="A86" s="45" t="s">
        <v>60</v>
      </c>
      <c r="B86" s="6">
        <f>B88</f>
        <v>699</v>
      </c>
      <c r="C86" s="68"/>
      <c r="D86" s="95"/>
    </row>
    <row r="87" spans="1:4" ht="26.25" customHeight="1" hidden="1">
      <c r="A87" s="45"/>
      <c r="B87" s="55">
        <v>0.05</v>
      </c>
      <c r="C87" s="52">
        <f>B86*B87</f>
        <v>34.95</v>
      </c>
      <c r="D87" s="95"/>
    </row>
    <row r="88" spans="1:4" ht="26.25" customHeight="1">
      <c r="A88" s="14" t="s">
        <v>3</v>
      </c>
      <c r="B88" s="6">
        <v>699</v>
      </c>
      <c r="C88" s="53" t="s">
        <v>72</v>
      </c>
      <c r="D88" s="76"/>
    </row>
    <row r="89" ht="12.75">
      <c r="A89" s="12"/>
    </row>
    <row r="90" spans="1:4" ht="12.75">
      <c r="A90" s="89" t="s">
        <v>35</v>
      </c>
      <c r="B90" s="90"/>
      <c r="C90" s="90"/>
      <c r="D90" s="91"/>
    </row>
    <row r="91" spans="1:4" ht="12.75">
      <c r="A91" s="11" t="s">
        <v>25</v>
      </c>
      <c r="B91" s="3" t="s">
        <v>46</v>
      </c>
      <c r="C91" s="3" t="s">
        <v>47</v>
      </c>
      <c r="D91" s="4" t="s">
        <v>9</v>
      </c>
    </row>
    <row r="92" spans="1:4" ht="53.25" customHeight="1">
      <c r="A92" s="14" t="s">
        <v>2</v>
      </c>
      <c r="B92" s="6">
        <v>319</v>
      </c>
      <c r="C92" s="67" t="str">
        <f>IF(AND(B92&gt;=B95),"MET PM",IF(AND(B93-C94&lt;=B92,B92&gt;=B93-C94),"MET PM","PM NOT MET"))</f>
        <v>PM NOT MET</v>
      </c>
      <c r="D92" s="95"/>
    </row>
    <row r="93" spans="1:4" ht="26.25" customHeight="1">
      <c r="A93" s="45" t="s">
        <v>60</v>
      </c>
      <c r="B93" s="6">
        <f>B95</f>
        <v>374</v>
      </c>
      <c r="C93" s="68"/>
      <c r="D93" s="95"/>
    </row>
    <row r="94" spans="1:4" ht="26.25" customHeight="1" hidden="1">
      <c r="A94" s="45"/>
      <c r="B94" s="55">
        <v>0.05</v>
      </c>
      <c r="C94" s="52">
        <f>B93*B94</f>
        <v>18.7</v>
      </c>
      <c r="D94" s="95"/>
    </row>
    <row r="95" spans="1:4" ht="26.25" customHeight="1">
      <c r="A95" s="14" t="s">
        <v>3</v>
      </c>
      <c r="B95" s="6">
        <v>374</v>
      </c>
      <c r="C95" s="53" t="s">
        <v>72</v>
      </c>
      <c r="D95" s="76"/>
    </row>
    <row r="96" ht="12.75">
      <c r="A96" s="12"/>
    </row>
    <row r="97" spans="1:4" ht="12.75">
      <c r="A97" s="94" t="s">
        <v>75</v>
      </c>
      <c r="B97" s="94"/>
      <c r="C97" s="94"/>
      <c r="D97" s="94"/>
    </row>
    <row r="98" spans="1:4" ht="12.75">
      <c r="A98" s="35"/>
      <c r="B98" s="35"/>
      <c r="C98" s="35"/>
      <c r="D98" s="35"/>
    </row>
    <row r="99" spans="1:4" ht="41.25" customHeight="1">
      <c r="A99" s="77" t="s">
        <v>66</v>
      </c>
      <c r="B99" s="77"/>
      <c r="C99" s="77"/>
      <c r="D99" s="77"/>
    </row>
    <row r="133" spans="1:4" ht="12.75">
      <c r="A133" s="12"/>
      <c r="B133" s="12"/>
      <c r="C133" s="12"/>
      <c r="D133" s="12"/>
    </row>
  </sheetData>
  <sheetProtection/>
  <protectedRanges>
    <protectedRange sqref="D8 D13 D18 D25 D30 D35 D42 D47 D52 D59 D64 D69 D79 D85 D92" name="Range1"/>
  </protectedRanges>
  <mergeCells count="44">
    <mergeCell ref="A97:D97"/>
    <mergeCell ref="D85:D88"/>
    <mergeCell ref="A90:D90"/>
    <mergeCell ref="D92:D95"/>
    <mergeCell ref="C92:C93"/>
    <mergeCell ref="C85:C86"/>
    <mergeCell ref="A77:D77"/>
    <mergeCell ref="C69:C70"/>
    <mergeCell ref="D79:D82"/>
    <mergeCell ref="C79:C80"/>
    <mergeCell ref="A1:D1"/>
    <mergeCell ref="A2:D2"/>
    <mergeCell ref="A3:C3"/>
    <mergeCell ref="A4:C4"/>
    <mergeCell ref="D3:D4"/>
    <mergeCell ref="A99:D99"/>
    <mergeCell ref="A6:D6"/>
    <mergeCell ref="D52:D55"/>
    <mergeCell ref="A40:D40"/>
    <mergeCell ref="D47:D50"/>
    <mergeCell ref="D35:D38"/>
    <mergeCell ref="D30:D33"/>
    <mergeCell ref="D18:D21"/>
    <mergeCell ref="A74:D74"/>
    <mergeCell ref="D69:D72"/>
    <mergeCell ref="D8:D11"/>
    <mergeCell ref="D25:D28"/>
    <mergeCell ref="D13:D16"/>
    <mergeCell ref="A23:D23"/>
    <mergeCell ref="C25:C26"/>
    <mergeCell ref="C8:C9"/>
    <mergeCell ref="C13:C14"/>
    <mergeCell ref="C18:C19"/>
    <mergeCell ref="D64:D67"/>
    <mergeCell ref="D42:D45"/>
    <mergeCell ref="D59:D62"/>
    <mergeCell ref="A57:D57"/>
    <mergeCell ref="C52:C53"/>
    <mergeCell ref="C59:C60"/>
    <mergeCell ref="C64:C65"/>
    <mergeCell ref="C30:C31"/>
    <mergeCell ref="C42:C43"/>
    <mergeCell ref="C47:C48"/>
    <mergeCell ref="C35:C36"/>
  </mergeCells>
  <printOptions/>
  <pageMargins left="0.33" right="0.4" top="0.52" bottom="0.72" header="0.5" footer="0.5"/>
  <pageSetup horizontalDpi="600" verticalDpi="600" orientation="portrait" scale="96" r:id="rId1"/>
  <headerFooter alignWithMargins="0">
    <oddFooter>&amp;L&amp;9 07/19/2010 &amp;A&amp;R&amp;9CCSC HOM 10-28 Page &amp;P of &amp;N</oddFooter>
  </headerFooter>
  <rowBreaks count="3" manualBreakCount="3">
    <brk id="28" max="255" man="1"/>
    <brk id="55" max="255" man="1"/>
    <brk id="89" max="255" man="1"/>
  </rowBreaks>
</worksheet>
</file>

<file path=xl/worksheets/sheet5.xml><?xml version="1.0" encoding="utf-8"?>
<worksheet xmlns="http://schemas.openxmlformats.org/spreadsheetml/2006/main" xmlns:r="http://schemas.openxmlformats.org/officeDocument/2006/relationships">
  <dimension ref="A1:E160"/>
  <sheetViews>
    <sheetView view="pageBreakPreview" zoomScaleNormal="115" zoomScaleSheetLayoutView="100" workbookViewId="0" topLeftCell="A131">
      <selection activeCell="D140" sqref="D140:D142"/>
    </sheetView>
  </sheetViews>
  <sheetFormatPr defaultColWidth="9.140625" defaultRowHeight="12.75"/>
  <cols>
    <col min="1" max="1" width="14.28125" style="0" customWidth="1"/>
    <col min="2" max="2" width="9.57421875" style="0" customWidth="1"/>
    <col min="3" max="3" width="17.28125" style="0" customWidth="1"/>
    <col min="4" max="4" width="63.8515625" style="0" customWidth="1"/>
  </cols>
  <sheetData>
    <row r="1" spans="1:5" ht="39.75" customHeight="1">
      <c r="A1" s="80" t="s">
        <v>65</v>
      </c>
      <c r="B1" s="80"/>
      <c r="C1" s="80"/>
      <c r="D1" s="80"/>
      <c r="E1" s="15"/>
    </row>
    <row r="2" spans="1:4" ht="15.75">
      <c r="A2" s="81" t="s">
        <v>61</v>
      </c>
      <c r="B2" s="82"/>
      <c r="C2" s="82"/>
      <c r="D2" s="83"/>
    </row>
    <row r="3" spans="1:4" ht="62.25" customHeight="1">
      <c r="A3" s="84" t="s">
        <v>54</v>
      </c>
      <c r="B3" s="85"/>
      <c r="C3" s="86"/>
      <c r="D3" s="87" t="s">
        <v>67</v>
      </c>
    </row>
    <row r="4" spans="1:4" ht="62.25" customHeight="1">
      <c r="A4" s="84" t="s">
        <v>55</v>
      </c>
      <c r="B4" s="85"/>
      <c r="C4" s="86"/>
      <c r="D4" s="88"/>
    </row>
    <row r="5" ht="6.75" customHeight="1"/>
    <row r="6" spans="1:4" ht="12.75">
      <c r="A6" s="89" t="s">
        <v>10</v>
      </c>
      <c r="B6" s="90"/>
      <c r="C6" s="90"/>
      <c r="D6" s="91"/>
    </row>
    <row r="7" spans="1:4" s="29" customFormat="1" ht="12.75">
      <c r="A7" s="2" t="s">
        <v>1</v>
      </c>
      <c r="B7" s="3" t="s">
        <v>46</v>
      </c>
      <c r="C7" s="3" t="s">
        <v>47</v>
      </c>
      <c r="D7" s="4" t="s">
        <v>9</v>
      </c>
    </row>
    <row r="8" spans="1:4" s="29" customFormat="1" ht="53.25" customHeight="1">
      <c r="A8" s="5" t="s">
        <v>2</v>
      </c>
      <c r="B8" s="6">
        <v>1725</v>
      </c>
      <c r="C8" s="92" t="str">
        <f>IF(AND(B8&gt;=B11),"MET PM",IF(AND(B9-C10&lt;=B8,B8&gt;=B9-C10),"MET PM","PM NOT MET"))</f>
        <v>MET PM</v>
      </c>
      <c r="D8" s="95"/>
    </row>
    <row r="9" spans="1:4" s="29" customFormat="1" ht="26.25" customHeight="1">
      <c r="A9" s="45" t="s">
        <v>60</v>
      </c>
      <c r="B9" s="6">
        <f>B11</f>
        <v>1000</v>
      </c>
      <c r="C9" s="93"/>
      <c r="D9" s="95"/>
    </row>
    <row r="10" spans="1:4" s="29" customFormat="1" ht="26.25" customHeight="1" hidden="1">
      <c r="A10" s="45"/>
      <c r="B10" s="55">
        <v>0.1</v>
      </c>
      <c r="C10" s="58">
        <f>B10*B9</f>
        <v>100</v>
      </c>
      <c r="D10" s="95"/>
    </row>
    <row r="11" spans="1:4" s="29" customFormat="1" ht="26.25" customHeight="1">
      <c r="A11" s="5" t="s">
        <v>3</v>
      </c>
      <c r="B11" s="6">
        <v>1000</v>
      </c>
      <c r="C11" s="53" t="s">
        <v>72</v>
      </c>
      <c r="D11" s="76"/>
    </row>
    <row r="12" spans="1:4" s="29" customFormat="1" ht="12.75">
      <c r="A12" s="2" t="s">
        <v>8</v>
      </c>
      <c r="B12" s="3" t="s">
        <v>46</v>
      </c>
      <c r="C12" s="3" t="s">
        <v>47</v>
      </c>
      <c r="D12" s="4" t="s">
        <v>9</v>
      </c>
    </row>
    <row r="13" spans="1:4" s="29" customFormat="1" ht="53.25" customHeight="1">
      <c r="A13" s="5" t="s">
        <v>2</v>
      </c>
      <c r="B13" s="6">
        <v>1527</v>
      </c>
      <c r="C13" s="92" t="str">
        <f>IF(AND(B13&gt;=B16),"MET PM",IF(AND(B14-C15&lt;=B13,B13&gt;=B14-C15),"MET PM","PM NOT MET"))</f>
        <v>MET PM</v>
      </c>
      <c r="D13" s="95"/>
    </row>
    <row r="14" spans="1:4" s="29" customFormat="1" ht="26.25" customHeight="1">
      <c r="A14" s="45" t="s">
        <v>60</v>
      </c>
      <c r="B14" s="6">
        <f>B16</f>
        <v>1000</v>
      </c>
      <c r="C14" s="93"/>
      <c r="D14" s="95"/>
    </row>
    <row r="15" spans="1:4" s="29" customFormat="1" ht="26.25" customHeight="1" hidden="1">
      <c r="A15" s="45"/>
      <c r="B15" s="55">
        <v>0.1</v>
      </c>
      <c r="C15" s="58">
        <f>B15*B14</f>
        <v>100</v>
      </c>
      <c r="D15" s="95"/>
    </row>
    <row r="16" spans="1:4" s="29" customFormat="1" ht="26.25" customHeight="1">
      <c r="A16" s="5" t="s">
        <v>3</v>
      </c>
      <c r="B16" s="6">
        <v>1000</v>
      </c>
      <c r="C16" s="53" t="s">
        <v>72</v>
      </c>
      <c r="D16" s="76"/>
    </row>
    <row r="17" spans="1:4" s="29" customFormat="1" ht="12.75">
      <c r="A17" s="2" t="s">
        <v>25</v>
      </c>
      <c r="B17" s="3" t="s">
        <v>46</v>
      </c>
      <c r="C17" s="3" t="s">
        <v>47</v>
      </c>
      <c r="D17" s="4" t="s">
        <v>9</v>
      </c>
    </row>
    <row r="18" spans="1:4" s="29" customFormat="1" ht="53.25" customHeight="1">
      <c r="A18" s="5" t="s">
        <v>2</v>
      </c>
      <c r="B18" s="6">
        <v>1426</v>
      </c>
      <c r="C18" s="92" t="str">
        <f>IF(AND(B18&gt;=B21),"MET PM",IF(AND(B19-C20&lt;=B18,B18&gt;=B19-C20),"MET PM","PM NOT MET"))</f>
        <v>MET PM</v>
      </c>
      <c r="D18" s="95"/>
    </row>
    <row r="19" spans="1:4" s="29" customFormat="1" ht="26.25" customHeight="1">
      <c r="A19" s="45" t="s">
        <v>60</v>
      </c>
      <c r="B19" s="6">
        <f>B21/12*6</f>
        <v>500</v>
      </c>
      <c r="C19" s="93"/>
      <c r="D19" s="95"/>
    </row>
    <row r="20" spans="1:4" s="29" customFormat="1" ht="26.25" customHeight="1" hidden="1">
      <c r="A20" s="45"/>
      <c r="B20" s="55">
        <v>0.1</v>
      </c>
      <c r="C20" s="58">
        <f>B20*B19</f>
        <v>50</v>
      </c>
      <c r="D20" s="95"/>
    </row>
    <row r="21" spans="1:4" s="29" customFormat="1" ht="26.25" customHeight="1">
      <c r="A21" s="5" t="s">
        <v>3</v>
      </c>
      <c r="B21" s="6">
        <v>1000</v>
      </c>
      <c r="C21" s="63" t="s">
        <v>72</v>
      </c>
      <c r="D21" s="76"/>
    </row>
    <row r="22" spans="1:4" s="29" customFormat="1" ht="12.75">
      <c r="A22" s="2" t="s">
        <v>59</v>
      </c>
      <c r="B22" s="3" t="s">
        <v>46</v>
      </c>
      <c r="C22" s="3" t="s">
        <v>47</v>
      </c>
      <c r="D22" s="4" t="s">
        <v>9</v>
      </c>
    </row>
    <row r="23" spans="1:4" s="29" customFormat="1" ht="53.25" customHeight="1">
      <c r="A23" s="5" t="s">
        <v>2</v>
      </c>
      <c r="B23" s="6">
        <v>2</v>
      </c>
      <c r="C23" s="70" t="s">
        <v>58</v>
      </c>
      <c r="D23" s="95"/>
    </row>
    <row r="24" spans="1:4" s="29" customFormat="1" ht="26.25" customHeight="1">
      <c r="A24" s="45" t="s">
        <v>60</v>
      </c>
      <c r="B24" s="6"/>
      <c r="C24" s="108"/>
      <c r="D24" s="95"/>
    </row>
    <row r="25" spans="1:4" s="29" customFormat="1" ht="26.25" customHeight="1">
      <c r="A25" s="5" t="s">
        <v>3</v>
      </c>
      <c r="B25" s="6"/>
      <c r="C25" s="109"/>
      <c r="D25" s="76"/>
    </row>
    <row r="26" spans="1:4" s="29" customFormat="1" ht="12.75">
      <c r="A26" s="2" t="s">
        <v>62</v>
      </c>
      <c r="B26" s="3" t="s">
        <v>46</v>
      </c>
      <c r="C26" s="3" t="s">
        <v>47</v>
      </c>
      <c r="D26" s="4" t="s">
        <v>9</v>
      </c>
    </row>
    <row r="27" spans="1:4" s="29" customFormat="1" ht="53.25" customHeight="1">
      <c r="A27" s="5" t="s">
        <v>2</v>
      </c>
      <c r="B27" s="6">
        <v>3</v>
      </c>
      <c r="C27" s="70" t="s">
        <v>58</v>
      </c>
      <c r="D27" s="95"/>
    </row>
    <row r="28" spans="1:4" s="29" customFormat="1" ht="26.25" customHeight="1">
      <c r="A28" s="45" t="s">
        <v>60</v>
      </c>
      <c r="B28" s="6"/>
      <c r="C28" s="108"/>
      <c r="D28" s="95"/>
    </row>
    <row r="29" spans="1:4" s="29" customFormat="1" ht="26.25" customHeight="1">
      <c r="A29" s="5" t="s">
        <v>3</v>
      </c>
      <c r="B29" s="6"/>
      <c r="C29" s="109"/>
      <c r="D29" s="76"/>
    </row>
    <row r="30" spans="1:4" s="29" customFormat="1" ht="12.75">
      <c r="A30" s="2" t="s">
        <v>7</v>
      </c>
      <c r="B30" s="3" t="s">
        <v>46</v>
      </c>
      <c r="C30" s="3" t="s">
        <v>47</v>
      </c>
      <c r="D30" s="4" t="s">
        <v>9</v>
      </c>
    </row>
    <row r="31" spans="1:4" s="29" customFormat="1" ht="53.25" customHeight="1">
      <c r="A31" s="5" t="s">
        <v>2</v>
      </c>
      <c r="B31" s="6">
        <v>768</v>
      </c>
      <c r="C31" s="67" t="str">
        <f>IF(AND(B31&gt;=B34),"MET PM",IF(AND(B32-C33&lt;=B31,B31&gt;=B32-C33),"MET PM","PM NOT MET"))</f>
        <v>PM NOT MET</v>
      </c>
      <c r="D31" s="95"/>
    </row>
    <row r="32" spans="1:4" s="29" customFormat="1" ht="26.25" customHeight="1">
      <c r="A32" s="45" t="s">
        <v>60</v>
      </c>
      <c r="B32" s="6">
        <f>B34</f>
        <v>1000</v>
      </c>
      <c r="C32" s="68"/>
      <c r="D32" s="95"/>
    </row>
    <row r="33" spans="1:4" s="29" customFormat="1" ht="26.25" customHeight="1" hidden="1">
      <c r="A33" s="45"/>
      <c r="B33" s="55">
        <v>0.1</v>
      </c>
      <c r="C33" s="58">
        <f>B33*B32</f>
        <v>100</v>
      </c>
      <c r="D33" s="95"/>
    </row>
    <row r="34" spans="1:4" s="29" customFormat="1" ht="26.25" customHeight="1">
      <c r="A34" s="5" t="s">
        <v>3</v>
      </c>
      <c r="B34" s="6">
        <v>1000</v>
      </c>
      <c r="C34" s="53" t="s">
        <v>72</v>
      </c>
      <c r="D34" s="76"/>
    </row>
    <row r="35" spans="1:4" s="29" customFormat="1" ht="12.75">
      <c r="A35" s="2" t="s">
        <v>27</v>
      </c>
      <c r="B35" s="3" t="s">
        <v>46</v>
      </c>
      <c r="C35" s="3" t="s">
        <v>47</v>
      </c>
      <c r="D35" s="4" t="s">
        <v>9</v>
      </c>
    </row>
    <row r="36" spans="1:4" s="29" customFormat="1" ht="53.25" customHeight="1">
      <c r="A36" s="5" t="s">
        <v>2</v>
      </c>
      <c r="B36" s="6">
        <v>134</v>
      </c>
      <c r="C36" s="70" t="s">
        <v>58</v>
      </c>
      <c r="D36" s="95"/>
    </row>
    <row r="37" spans="1:4" s="29" customFormat="1" ht="26.25" customHeight="1">
      <c r="A37" s="45" t="s">
        <v>60</v>
      </c>
      <c r="B37" s="6"/>
      <c r="C37" s="108"/>
      <c r="D37" s="95"/>
    </row>
    <row r="38" spans="1:4" s="29" customFormat="1" ht="26.25" customHeight="1">
      <c r="A38" s="5" t="s">
        <v>3</v>
      </c>
      <c r="B38" s="6"/>
      <c r="C38" s="109"/>
      <c r="D38" s="76"/>
    </row>
    <row r="39" spans="1:4" s="31" customFormat="1" ht="7.5" customHeight="1">
      <c r="A39" s="30"/>
      <c r="B39" s="30"/>
      <c r="C39" s="30"/>
      <c r="D39" s="30"/>
    </row>
    <row r="40" spans="1:4" ht="12.75">
      <c r="A40" s="89" t="s">
        <v>11</v>
      </c>
      <c r="B40" s="90"/>
      <c r="C40" s="90"/>
      <c r="D40" s="91"/>
    </row>
    <row r="41" spans="1:4" ht="12.75">
      <c r="A41" s="2" t="s">
        <v>1</v>
      </c>
      <c r="B41" s="3" t="s">
        <v>46</v>
      </c>
      <c r="C41" s="3" t="s">
        <v>47</v>
      </c>
      <c r="D41" s="4" t="s">
        <v>9</v>
      </c>
    </row>
    <row r="42" spans="1:4" ht="53.25" customHeight="1">
      <c r="A42" s="5" t="s">
        <v>2</v>
      </c>
      <c r="B42" s="6">
        <v>297</v>
      </c>
      <c r="C42" s="92" t="str">
        <f>IF(AND(B42&gt;=B45),"MET PM",IF(AND(B43-C44&lt;=B42,B42&gt;=B43-C44),"MET PM","PM NOT MET"))</f>
        <v>MET PM</v>
      </c>
      <c r="D42" s="95"/>
    </row>
    <row r="43" spans="1:4" ht="26.25" customHeight="1">
      <c r="A43" s="45" t="s">
        <v>60</v>
      </c>
      <c r="B43" s="6">
        <f>B45</f>
        <v>100</v>
      </c>
      <c r="C43" s="93"/>
      <c r="D43" s="95"/>
    </row>
    <row r="44" spans="1:4" ht="26.25" customHeight="1" hidden="1">
      <c r="A44" s="45"/>
      <c r="B44" s="55">
        <v>0.1</v>
      </c>
      <c r="C44" s="58">
        <f>B44*B43</f>
        <v>10</v>
      </c>
      <c r="D44" s="95"/>
    </row>
    <row r="45" spans="1:4" ht="26.25" customHeight="1">
      <c r="A45" s="8" t="s">
        <v>3</v>
      </c>
      <c r="B45" s="6">
        <v>100</v>
      </c>
      <c r="C45" s="53" t="s">
        <v>72</v>
      </c>
      <c r="D45" s="76"/>
    </row>
    <row r="46" spans="1:4" ht="12.75">
      <c r="A46" s="2" t="s">
        <v>8</v>
      </c>
      <c r="B46" s="3" t="s">
        <v>46</v>
      </c>
      <c r="C46" s="3" t="s">
        <v>47</v>
      </c>
      <c r="D46" s="4" t="s">
        <v>9</v>
      </c>
    </row>
    <row r="47" spans="1:4" ht="53.25" customHeight="1">
      <c r="A47" s="5" t="s">
        <v>2</v>
      </c>
      <c r="B47" s="6">
        <v>367</v>
      </c>
      <c r="C47" s="92" t="str">
        <f>IF(AND(B47&gt;=B50),"MET PM",IF(AND(B48-C49&lt;=B47,B47&gt;=B48-C49),"MET PM","PM NOT MET"))</f>
        <v>MET PM</v>
      </c>
      <c r="D47" s="95"/>
    </row>
    <row r="48" spans="1:4" ht="26.25" customHeight="1">
      <c r="A48" s="45" t="s">
        <v>60</v>
      </c>
      <c r="B48" s="6">
        <f>B50</f>
        <v>100</v>
      </c>
      <c r="C48" s="93"/>
      <c r="D48" s="95"/>
    </row>
    <row r="49" spans="1:4" ht="26.25" customHeight="1" hidden="1">
      <c r="A49" s="45"/>
      <c r="B49" s="55">
        <v>0.1</v>
      </c>
      <c r="C49" s="58">
        <f>B49*B48</f>
        <v>10</v>
      </c>
      <c r="D49" s="95"/>
    </row>
    <row r="50" spans="1:4" ht="26.25" customHeight="1">
      <c r="A50" s="5" t="s">
        <v>3</v>
      </c>
      <c r="B50" s="6">
        <v>100</v>
      </c>
      <c r="C50" s="53" t="s">
        <v>72</v>
      </c>
      <c r="D50" s="76"/>
    </row>
    <row r="51" spans="1:4" ht="12.75">
      <c r="A51" s="2" t="s">
        <v>25</v>
      </c>
      <c r="B51" s="3" t="s">
        <v>46</v>
      </c>
      <c r="C51" s="3" t="s">
        <v>47</v>
      </c>
      <c r="D51" s="4" t="s">
        <v>9</v>
      </c>
    </row>
    <row r="52" spans="1:4" ht="53.25" customHeight="1">
      <c r="A52" s="5" t="s">
        <v>2</v>
      </c>
      <c r="B52" s="6">
        <v>367</v>
      </c>
      <c r="C52" s="92" t="str">
        <f>IF(AND(B52&gt;=B55),"MET PM",IF(AND(B53-C54&lt;=B52,B52&gt;=B53-C54),"MET PM","PM NOT MET"))</f>
        <v>MET PM</v>
      </c>
      <c r="D52" s="95"/>
    </row>
    <row r="53" spans="1:4" ht="26.25" customHeight="1">
      <c r="A53" s="45" t="s">
        <v>60</v>
      </c>
      <c r="B53" s="6">
        <f>B55</f>
        <v>100</v>
      </c>
      <c r="C53" s="93"/>
      <c r="D53" s="95"/>
    </row>
    <row r="54" spans="1:4" ht="26.25" customHeight="1" hidden="1">
      <c r="A54" s="45"/>
      <c r="B54" s="55">
        <v>0.1</v>
      </c>
      <c r="C54" s="58">
        <f>B54*B53</f>
        <v>10</v>
      </c>
      <c r="D54" s="95"/>
    </row>
    <row r="55" spans="1:4" ht="26.25" customHeight="1">
      <c r="A55" s="5" t="s">
        <v>3</v>
      </c>
      <c r="B55" s="6">
        <v>100</v>
      </c>
      <c r="C55" s="53" t="s">
        <v>72</v>
      </c>
      <c r="D55" s="76"/>
    </row>
    <row r="56" spans="1:4" ht="12.75">
      <c r="A56" s="2" t="s">
        <v>7</v>
      </c>
      <c r="B56" s="3" t="s">
        <v>46</v>
      </c>
      <c r="C56" s="3" t="s">
        <v>47</v>
      </c>
      <c r="D56" s="4" t="s">
        <v>9</v>
      </c>
    </row>
    <row r="57" spans="1:4" ht="53.25" customHeight="1">
      <c r="A57" s="5" t="s">
        <v>2</v>
      </c>
      <c r="B57" s="6">
        <v>261</v>
      </c>
      <c r="C57" s="92" t="str">
        <f>IF(AND(B57&gt;=B60),"MET PM",IF(AND(B58-C59&lt;=B57,B57&gt;=B58-C59),"MET PM","PM NOT MET"))</f>
        <v>MET PM</v>
      </c>
      <c r="D57" s="95"/>
    </row>
    <row r="58" spans="1:4" ht="26.25" customHeight="1">
      <c r="A58" s="45" t="s">
        <v>60</v>
      </c>
      <c r="B58" s="6">
        <f>B60</f>
        <v>100</v>
      </c>
      <c r="C58" s="93"/>
      <c r="D58" s="95"/>
    </row>
    <row r="59" spans="1:4" ht="26.25" customHeight="1" hidden="1">
      <c r="A59" s="45"/>
      <c r="B59" s="55">
        <v>0.1</v>
      </c>
      <c r="C59" s="58">
        <f>B59*B58</f>
        <v>10</v>
      </c>
      <c r="D59" s="95"/>
    </row>
    <row r="60" spans="1:4" ht="26.25" customHeight="1">
      <c r="A60" s="8" t="s">
        <v>3</v>
      </c>
      <c r="B60" s="6">
        <v>100</v>
      </c>
      <c r="C60" s="53" t="s">
        <v>72</v>
      </c>
      <c r="D60" s="76"/>
    </row>
    <row r="61" spans="1:4" ht="12.75">
      <c r="A61" s="2" t="s">
        <v>27</v>
      </c>
      <c r="B61" s="3" t="s">
        <v>46</v>
      </c>
      <c r="C61" s="3" t="s">
        <v>47</v>
      </c>
      <c r="D61" s="4" t="s">
        <v>9</v>
      </c>
    </row>
    <row r="62" spans="1:4" ht="53.25" customHeight="1">
      <c r="A62" s="5" t="s">
        <v>2</v>
      </c>
      <c r="B62" s="6">
        <v>20</v>
      </c>
      <c r="C62" s="70" t="s">
        <v>58</v>
      </c>
      <c r="D62" s="95"/>
    </row>
    <row r="63" spans="1:4" ht="26.25" customHeight="1">
      <c r="A63" s="45" t="s">
        <v>60</v>
      </c>
      <c r="B63" s="6"/>
      <c r="C63" s="108"/>
      <c r="D63" s="95"/>
    </row>
    <row r="64" spans="1:4" ht="26.25" customHeight="1">
      <c r="A64" s="5" t="s">
        <v>3</v>
      </c>
      <c r="B64" s="6"/>
      <c r="C64" s="109"/>
      <c r="D64" s="76"/>
    </row>
    <row r="65" ht="7.5" customHeight="1">
      <c r="A65" s="9"/>
    </row>
    <row r="66" spans="1:4" ht="12.75">
      <c r="A66" s="89" t="s">
        <v>12</v>
      </c>
      <c r="B66" s="90"/>
      <c r="C66" s="90"/>
      <c r="D66" s="91"/>
    </row>
    <row r="67" spans="1:4" ht="12.75">
      <c r="A67" s="11" t="s">
        <v>1</v>
      </c>
      <c r="B67" s="3" t="s">
        <v>46</v>
      </c>
      <c r="C67" s="3" t="s">
        <v>47</v>
      </c>
      <c r="D67" s="4" t="s">
        <v>9</v>
      </c>
    </row>
    <row r="68" spans="1:4" ht="49.5" customHeight="1">
      <c r="A68" s="8" t="s">
        <v>2</v>
      </c>
      <c r="B68" s="6">
        <v>108499</v>
      </c>
      <c r="C68" s="92" t="str">
        <f>IF(AND(B68&gt;=B71),"MET PM",IF(AND(B69-C70&lt;=B68,B68&gt;=B69-C70),"MET PM","PM NOT MET"))</f>
        <v>MET PM</v>
      </c>
      <c r="D68" s="73"/>
    </row>
    <row r="69" spans="1:4" ht="26.25" customHeight="1">
      <c r="A69" s="45" t="s">
        <v>60</v>
      </c>
      <c r="B69" s="6">
        <f>B71</f>
        <v>100000</v>
      </c>
      <c r="C69" s="93"/>
      <c r="D69" s="95"/>
    </row>
    <row r="70" spans="1:4" ht="49.5" customHeight="1" hidden="1">
      <c r="A70" s="45"/>
      <c r="B70" s="55">
        <v>0.1</v>
      </c>
      <c r="C70" s="52">
        <f>B69*B70</f>
        <v>10000</v>
      </c>
      <c r="D70" s="95"/>
    </row>
    <row r="71" spans="1:4" ht="24" customHeight="1">
      <c r="A71" s="8" t="s">
        <v>3</v>
      </c>
      <c r="B71" s="6">
        <v>100000</v>
      </c>
      <c r="C71" s="53" t="s">
        <v>72</v>
      </c>
      <c r="D71" s="76"/>
    </row>
    <row r="72" spans="1:4" ht="12.75">
      <c r="A72" s="2" t="s">
        <v>8</v>
      </c>
      <c r="B72" s="3" t="s">
        <v>46</v>
      </c>
      <c r="C72" s="3" t="s">
        <v>47</v>
      </c>
      <c r="D72" s="4" t="s">
        <v>9</v>
      </c>
    </row>
    <row r="73" spans="1:4" ht="49.5" customHeight="1">
      <c r="A73" s="5" t="s">
        <v>2</v>
      </c>
      <c r="B73" s="6">
        <v>124547</v>
      </c>
      <c r="C73" s="92" t="str">
        <f>IF(AND(B73&gt;=B76),"MET PM",IF(AND(B74-C75&lt;=B73,B73&gt;=B74-C75),"MET PM","PM NOT MET"))</f>
        <v>MET PM</v>
      </c>
      <c r="D73" s="73"/>
    </row>
    <row r="74" spans="1:4" ht="26.25" customHeight="1">
      <c r="A74" s="45" t="s">
        <v>60</v>
      </c>
      <c r="B74" s="6">
        <f>B76</f>
        <v>100000</v>
      </c>
      <c r="C74" s="93"/>
      <c r="D74" s="95"/>
    </row>
    <row r="75" spans="1:4" ht="40.5" customHeight="1" hidden="1">
      <c r="A75" s="45"/>
      <c r="B75" s="55">
        <v>0.1</v>
      </c>
      <c r="C75" s="52">
        <f>B74*B75</f>
        <v>10000</v>
      </c>
      <c r="D75" s="95"/>
    </row>
    <row r="76" spans="1:4" ht="26.25" customHeight="1">
      <c r="A76" s="5" t="s">
        <v>3</v>
      </c>
      <c r="B76" s="6">
        <v>100000</v>
      </c>
      <c r="C76" s="53" t="s">
        <v>72</v>
      </c>
      <c r="D76" s="76"/>
    </row>
    <row r="77" spans="1:4" ht="12.75">
      <c r="A77" s="2" t="s">
        <v>25</v>
      </c>
      <c r="B77" s="3" t="s">
        <v>46</v>
      </c>
      <c r="C77" s="3" t="s">
        <v>47</v>
      </c>
      <c r="D77" s="4" t="s">
        <v>9</v>
      </c>
    </row>
    <row r="78" spans="1:4" ht="66.75" customHeight="1">
      <c r="A78" s="5" t="s">
        <v>2</v>
      </c>
      <c r="B78" s="6">
        <v>124547</v>
      </c>
      <c r="C78" s="92" t="str">
        <f>IF(AND(B78&gt;=B81),"MET PM",IF(AND(B79-C80&lt;=B78,B78&gt;=B79-C80),"MET PM","PM NOT MET"))</f>
        <v>MET PM</v>
      </c>
      <c r="D78" s="73"/>
    </row>
    <row r="79" spans="1:4" ht="26.25" customHeight="1">
      <c r="A79" s="45" t="s">
        <v>60</v>
      </c>
      <c r="B79" s="6">
        <f>B81</f>
        <v>100000</v>
      </c>
      <c r="C79" s="93"/>
      <c r="D79" s="95"/>
    </row>
    <row r="80" spans="1:4" ht="45" customHeight="1" hidden="1">
      <c r="A80" s="45"/>
      <c r="B80" s="55">
        <v>0.1</v>
      </c>
      <c r="C80" s="52">
        <f>B79*B80</f>
        <v>10000</v>
      </c>
      <c r="D80" s="95"/>
    </row>
    <row r="81" spans="1:4" ht="26.25" customHeight="1">
      <c r="A81" s="5" t="s">
        <v>3</v>
      </c>
      <c r="B81" s="6">
        <v>100000</v>
      </c>
      <c r="C81" s="53" t="s">
        <v>72</v>
      </c>
      <c r="D81" s="76"/>
    </row>
    <row r="82" spans="1:4" ht="12.75">
      <c r="A82" s="11" t="s">
        <v>7</v>
      </c>
      <c r="B82" s="3" t="s">
        <v>46</v>
      </c>
      <c r="C82" s="3" t="s">
        <v>47</v>
      </c>
      <c r="D82" s="4" t="s">
        <v>9</v>
      </c>
    </row>
    <row r="83" spans="1:4" ht="53.25" customHeight="1">
      <c r="A83" s="8" t="s">
        <v>2</v>
      </c>
      <c r="B83" s="6">
        <v>21466</v>
      </c>
      <c r="C83" s="92" t="str">
        <f>IF(AND(B83&gt;=B86),"MET PM",IF(AND(B84-C85&lt;=B83,B83&gt;=B84-C85),"MET PM","PM NOT MET"))</f>
        <v>MET PM</v>
      </c>
      <c r="D83" s="95"/>
    </row>
    <row r="84" spans="1:4" ht="26.25" customHeight="1">
      <c r="A84" s="45" t="s">
        <v>60</v>
      </c>
      <c r="B84" s="6">
        <f>B86</f>
        <v>5000</v>
      </c>
      <c r="C84" s="93"/>
      <c r="D84" s="95"/>
    </row>
    <row r="85" spans="1:4" ht="26.25" customHeight="1" hidden="1">
      <c r="A85" s="45"/>
      <c r="B85" s="55">
        <v>0.1</v>
      </c>
      <c r="C85" s="58">
        <f>B85*B84</f>
        <v>500</v>
      </c>
      <c r="D85" s="95"/>
    </row>
    <row r="86" spans="1:4" ht="26.25" customHeight="1">
      <c r="A86" s="8" t="s">
        <v>3</v>
      </c>
      <c r="B86" s="6">
        <v>5000</v>
      </c>
      <c r="C86" s="53" t="s">
        <v>72</v>
      </c>
      <c r="D86" s="76"/>
    </row>
    <row r="87" spans="1:4" ht="12.75">
      <c r="A87" s="2" t="s">
        <v>27</v>
      </c>
      <c r="B87" s="3" t="s">
        <v>46</v>
      </c>
      <c r="C87" s="3" t="s">
        <v>47</v>
      </c>
      <c r="D87" s="4" t="s">
        <v>9</v>
      </c>
    </row>
    <row r="88" spans="1:4" ht="53.25" customHeight="1">
      <c r="A88" s="5" t="s">
        <v>2</v>
      </c>
      <c r="B88" s="6">
        <v>6105</v>
      </c>
      <c r="C88" s="70" t="s">
        <v>58</v>
      </c>
      <c r="D88" s="95"/>
    </row>
    <row r="89" spans="1:4" ht="26.25" customHeight="1">
      <c r="A89" s="45" t="s">
        <v>60</v>
      </c>
      <c r="B89" s="6"/>
      <c r="C89" s="108"/>
      <c r="D89" s="95"/>
    </row>
    <row r="90" spans="1:4" ht="26.25" customHeight="1">
      <c r="A90" s="5" t="s">
        <v>3</v>
      </c>
      <c r="B90" s="6"/>
      <c r="C90" s="109"/>
      <c r="D90" s="76"/>
    </row>
    <row r="91" ht="7.5" customHeight="1">
      <c r="A91" s="12"/>
    </row>
    <row r="92" spans="1:4" ht="12.75">
      <c r="A92" s="89" t="s">
        <v>13</v>
      </c>
      <c r="B92" s="90"/>
      <c r="C92" s="90"/>
      <c r="D92" s="91"/>
    </row>
    <row r="93" spans="1:4" ht="12.75">
      <c r="A93" s="11" t="s">
        <v>1</v>
      </c>
      <c r="B93" s="3" t="s">
        <v>46</v>
      </c>
      <c r="C93" s="3" t="s">
        <v>47</v>
      </c>
      <c r="D93" s="4" t="s">
        <v>9</v>
      </c>
    </row>
    <row r="94" spans="1:4" ht="53.25" customHeight="1">
      <c r="A94" s="8" t="s">
        <v>2</v>
      </c>
      <c r="B94" s="6">
        <v>1977</v>
      </c>
      <c r="C94" s="92" t="str">
        <f>IF(AND(B94&gt;=B97),"MET PM",IF(AND(B95-C96&lt;=B94,B94&gt;=B95-C96),"MET PM","PM NOT MET"))</f>
        <v>MET PM</v>
      </c>
      <c r="D94" s="95"/>
    </row>
    <row r="95" spans="1:4" ht="26.25" customHeight="1">
      <c r="A95" s="45" t="s">
        <v>60</v>
      </c>
      <c r="B95" s="6">
        <f>B97</f>
        <v>500</v>
      </c>
      <c r="C95" s="93"/>
      <c r="D95" s="95"/>
    </row>
    <row r="96" spans="1:4" ht="26.25" customHeight="1" hidden="1">
      <c r="A96" s="45"/>
      <c r="B96" s="55">
        <v>0.1</v>
      </c>
      <c r="C96" s="58">
        <f>B96*B95</f>
        <v>50</v>
      </c>
      <c r="D96" s="95"/>
    </row>
    <row r="97" spans="1:4" ht="26.25" customHeight="1">
      <c r="A97" s="8" t="s">
        <v>3</v>
      </c>
      <c r="B97" s="6">
        <v>500</v>
      </c>
      <c r="C97" s="53" t="s">
        <v>72</v>
      </c>
      <c r="D97" s="76"/>
    </row>
    <row r="98" spans="1:4" ht="12.75">
      <c r="A98" s="11" t="s">
        <v>8</v>
      </c>
      <c r="B98" s="3" t="s">
        <v>46</v>
      </c>
      <c r="C98" s="3" t="s">
        <v>47</v>
      </c>
      <c r="D98" s="4" t="s">
        <v>9</v>
      </c>
    </row>
    <row r="99" spans="1:4" ht="53.25" customHeight="1">
      <c r="A99" s="8" t="s">
        <v>2</v>
      </c>
      <c r="B99" s="6">
        <v>4873</v>
      </c>
      <c r="C99" s="92" t="str">
        <f>IF(AND(B99&gt;=B102),"MET PM",IF(AND(B100-C101&lt;=B99,B99&gt;=B100-C101),"MET PM","PM NOT MET"))</f>
        <v>MET PM</v>
      </c>
      <c r="D99" s="95"/>
    </row>
    <row r="100" spans="1:4" ht="26.25" customHeight="1">
      <c r="A100" s="45" t="s">
        <v>60</v>
      </c>
      <c r="B100" s="6">
        <f>B102</f>
        <v>100</v>
      </c>
      <c r="C100" s="93"/>
      <c r="D100" s="95"/>
    </row>
    <row r="101" spans="1:4" ht="26.25" customHeight="1" hidden="1">
      <c r="A101" s="45"/>
      <c r="B101" s="55">
        <v>0.1</v>
      </c>
      <c r="C101" s="58">
        <f>B101*B100</f>
        <v>10</v>
      </c>
      <c r="D101" s="95"/>
    </row>
    <row r="102" spans="1:4" ht="26.25" customHeight="1">
      <c r="A102" s="8" t="s">
        <v>3</v>
      </c>
      <c r="B102" s="6">
        <v>100</v>
      </c>
      <c r="C102" s="53" t="s">
        <v>72</v>
      </c>
      <c r="D102" s="76"/>
    </row>
    <row r="103" spans="1:4" ht="12.75">
      <c r="A103" s="11" t="s">
        <v>25</v>
      </c>
      <c r="B103" s="3" t="s">
        <v>46</v>
      </c>
      <c r="C103" s="3" t="s">
        <v>47</v>
      </c>
      <c r="D103" s="4" t="s">
        <v>9</v>
      </c>
    </row>
    <row r="104" spans="1:4" ht="53.25" customHeight="1">
      <c r="A104" s="8" t="s">
        <v>2</v>
      </c>
      <c r="B104" s="6">
        <v>4881</v>
      </c>
      <c r="C104" s="92" t="str">
        <f>IF(AND(B104&gt;=B107),"MET PM",IF(AND(B105-C106&lt;=B104,B104&gt;=B105-C106),"MET PM","PM NOT MET"))</f>
        <v>MET PM</v>
      </c>
      <c r="D104" s="95"/>
    </row>
    <row r="105" spans="1:4" ht="26.25" customHeight="1">
      <c r="A105" s="45" t="s">
        <v>60</v>
      </c>
      <c r="B105" s="6">
        <f>B107</f>
        <v>100</v>
      </c>
      <c r="C105" s="93"/>
      <c r="D105" s="95"/>
    </row>
    <row r="106" spans="1:4" ht="26.25" customHeight="1" hidden="1">
      <c r="A106" s="45"/>
      <c r="B106" s="55">
        <v>0.1</v>
      </c>
      <c r="C106" s="58">
        <f>B106*B105</f>
        <v>10</v>
      </c>
      <c r="D106" s="95"/>
    </row>
    <row r="107" spans="1:4" ht="26.25" customHeight="1">
      <c r="A107" s="8" t="s">
        <v>3</v>
      </c>
      <c r="B107" s="6">
        <v>100</v>
      </c>
      <c r="C107" s="53" t="s">
        <v>72</v>
      </c>
      <c r="D107" s="76"/>
    </row>
    <row r="108" spans="1:4" ht="12.75">
      <c r="A108" s="11" t="s">
        <v>7</v>
      </c>
      <c r="B108" s="3" t="s">
        <v>46</v>
      </c>
      <c r="C108" s="3" t="s">
        <v>47</v>
      </c>
      <c r="D108" s="4" t="s">
        <v>9</v>
      </c>
    </row>
    <row r="109" spans="1:4" ht="53.25" customHeight="1">
      <c r="A109" s="8" t="s">
        <v>2</v>
      </c>
      <c r="B109" s="6">
        <v>411</v>
      </c>
      <c r="C109" s="92" t="str">
        <f>IF(AND(B109&gt;=B112),"MET PM",IF(AND(B110-C111&lt;=B109,B109&gt;=B110-C111),"MET PM","PM NOT MET"))</f>
        <v>MET PM</v>
      </c>
      <c r="D109" s="95"/>
    </row>
    <row r="110" spans="1:4" ht="26.25" customHeight="1">
      <c r="A110" s="45" t="s">
        <v>60</v>
      </c>
      <c r="B110" s="6">
        <f>B112</f>
        <v>50</v>
      </c>
      <c r="C110" s="93"/>
      <c r="D110" s="95"/>
    </row>
    <row r="111" spans="1:4" ht="26.25" customHeight="1" hidden="1">
      <c r="A111" s="45"/>
      <c r="B111" s="55">
        <v>0.1</v>
      </c>
      <c r="C111" s="58">
        <f>B111*B110</f>
        <v>5</v>
      </c>
      <c r="D111" s="95"/>
    </row>
    <row r="112" spans="1:4" ht="26.25" customHeight="1">
      <c r="A112" s="8" t="s">
        <v>3</v>
      </c>
      <c r="B112" s="6">
        <v>50</v>
      </c>
      <c r="C112" s="53" t="s">
        <v>72</v>
      </c>
      <c r="D112" s="76"/>
    </row>
    <row r="113" spans="1:4" ht="12.75">
      <c r="A113" s="2" t="s">
        <v>27</v>
      </c>
      <c r="B113" s="3" t="s">
        <v>46</v>
      </c>
      <c r="C113" s="3" t="s">
        <v>47</v>
      </c>
      <c r="D113" s="4" t="s">
        <v>9</v>
      </c>
    </row>
    <row r="114" spans="1:4" ht="53.25" customHeight="1">
      <c r="A114" s="5" t="s">
        <v>2</v>
      </c>
      <c r="B114" s="6">
        <v>516</v>
      </c>
      <c r="C114" s="70" t="s">
        <v>58</v>
      </c>
      <c r="D114" s="95"/>
    </row>
    <row r="115" spans="1:4" ht="26.25" customHeight="1">
      <c r="A115" s="45" t="s">
        <v>60</v>
      </c>
      <c r="B115" s="6"/>
      <c r="C115" s="108"/>
      <c r="D115" s="95"/>
    </row>
    <row r="116" spans="1:4" ht="26.25" customHeight="1">
      <c r="A116" s="5" t="s">
        <v>3</v>
      </c>
      <c r="B116" s="6"/>
      <c r="C116" s="109"/>
      <c r="D116" s="76"/>
    </row>
    <row r="117" ht="7.5" customHeight="1">
      <c r="A117" s="12"/>
    </row>
    <row r="118" spans="1:4" ht="12.75">
      <c r="A118" s="94" t="s">
        <v>68</v>
      </c>
      <c r="B118" s="94"/>
      <c r="C118" s="94"/>
      <c r="D118" s="94"/>
    </row>
    <row r="119" ht="7.5" customHeight="1">
      <c r="A119" s="12"/>
    </row>
    <row r="120" spans="1:4" ht="12.75">
      <c r="A120" s="89" t="s">
        <v>5</v>
      </c>
      <c r="B120" s="90"/>
      <c r="C120" s="90"/>
      <c r="D120" s="91"/>
    </row>
    <row r="121" spans="1:4" ht="12.75">
      <c r="A121" s="11" t="s">
        <v>1</v>
      </c>
      <c r="B121" s="3" t="s">
        <v>46</v>
      </c>
      <c r="C121" s="3" t="s">
        <v>47</v>
      </c>
      <c r="D121" s="4" t="s">
        <v>9</v>
      </c>
    </row>
    <row r="122" spans="1:4" ht="53.25" customHeight="1">
      <c r="A122" s="14" t="s">
        <v>2</v>
      </c>
      <c r="B122" s="6">
        <v>149</v>
      </c>
      <c r="C122" s="92" t="str">
        <f>IF(AND(B122&gt;=B125),"MET PM",IF(AND(B123-C124&lt;=B122,B122&gt;=B123-C124),"MET PM","PM NOT MET"))</f>
        <v>MET PM</v>
      </c>
      <c r="D122" s="95"/>
    </row>
    <row r="123" spans="1:4" ht="26.25" customHeight="1">
      <c r="A123" s="45" t="s">
        <v>60</v>
      </c>
      <c r="B123" s="6">
        <f>B125</f>
        <v>136</v>
      </c>
      <c r="C123" s="93"/>
      <c r="D123" s="95"/>
    </row>
    <row r="124" spans="1:4" ht="26.25" customHeight="1" hidden="1">
      <c r="A124" s="45"/>
      <c r="B124" s="55">
        <v>0.05</v>
      </c>
      <c r="C124" s="58">
        <f>B124*B123</f>
        <v>6.800000000000001</v>
      </c>
      <c r="D124" s="95"/>
    </row>
    <row r="125" spans="1:4" ht="26.25" customHeight="1">
      <c r="A125" s="14" t="s">
        <v>3</v>
      </c>
      <c r="B125" s="6">
        <v>136</v>
      </c>
      <c r="C125" s="53" t="s">
        <v>72</v>
      </c>
      <c r="D125" s="76"/>
    </row>
    <row r="126" spans="1:4" ht="12.75">
      <c r="A126" s="16" t="s">
        <v>39</v>
      </c>
      <c r="B126" s="40"/>
      <c r="C126" s="17"/>
      <c r="D126" s="18"/>
    </row>
    <row r="127" spans="1:4" ht="12.75">
      <c r="A127" s="11" t="s">
        <v>7</v>
      </c>
      <c r="B127" s="39" t="s">
        <v>46</v>
      </c>
      <c r="C127" s="36" t="s">
        <v>47</v>
      </c>
      <c r="D127" s="37" t="s">
        <v>9</v>
      </c>
    </row>
    <row r="128" spans="1:4" ht="53.25" customHeight="1">
      <c r="A128" s="14" t="s">
        <v>2</v>
      </c>
      <c r="B128" s="6">
        <v>4</v>
      </c>
      <c r="C128" s="92" t="str">
        <f>IF(AND(B128&gt;=B131),"MET PM",IF(AND(B129-C130&lt;=B128,B128&gt;=B129-C130),"MET PM","PM NOT MET"))</f>
        <v>MET PM</v>
      </c>
      <c r="D128" s="110"/>
    </row>
    <row r="129" spans="1:4" ht="26.25" customHeight="1">
      <c r="A129" s="45" t="s">
        <v>60</v>
      </c>
      <c r="B129" s="6">
        <f>B131</f>
        <v>1</v>
      </c>
      <c r="C129" s="93"/>
      <c r="D129" s="111"/>
    </row>
    <row r="130" spans="1:4" ht="26.25" customHeight="1" hidden="1">
      <c r="A130" s="45"/>
      <c r="B130" s="55">
        <v>0.05</v>
      </c>
      <c r="C130" s="58">
        <f>B130*B129</f>
        <v>0.05</v>
      </c>
      <c r="D130" s="111"/>
    </row>
    <row r="131" spans="1:4" ht="26.25" customHeight="1">
      <c r="A131" s="14" t="s">
        <v>3</v>
      </c>
      <c r="B131" s="6">
        <v>1</v>
      </c>
      <c r="C131" s="53" t="s">
        <v>72</v>
      </c>
      <c r="D131" s="112"/>
    </row>
    <row r="132" spans="1:4" ht="12.75">
      <c r="A132" s="16" t="s">
        <v>37</v>
      </c>
      <c r="B132" s="17"/>
      <c r="C132" s="17"/>
      <c r="D132" s="18"/>
    </row>
    <row r="133" spans="1:4" ht="12.75">
      <c r="A133" s="11" t="s">
        <v>7</v>
      </c>
      <c r="B133" s="3" t="s">
        <v>46</v>
      </c>
      <c r="C133" s="3" t="s">
        <v>47</v>
      </c>
      <c r="D133" s="4" t="s">
        <v>9</v>
      </c>
    </row>
    <row r="134" spans="1:4" ht="53.25" customHeight="1">
      <c r="A134" s="14" t="s">
        <v>2</v>
      </c>
      <c r="B134" s="6">
        <v>3</v>
      </c>
      <c r="C134" s="92" t="str">
        <f>IF(AND(B134&gt;=B137),"MET PM",IF(AND(B135-C136&lt;=B134,B134&gt;=B135-C136),"MET PM","PM NOT MET"))</f>
        <v>MET PM</v>
      </c>
      <c r="D134" s="95"/>
    </row>
    <row r="135" spans="1:4" ht="26.25" customHeight="1">
      <c r="A135" s="45" t="s">
        <v>60</v>
      </c>
      <c r="B135" s="6">
        <f>B137</f>
        <v>1</v>
      </c>
      <c r="C135" s="93"/>
      <c r="D135" s="95"/>
    </row>
    <row r="136" spans="1:4" ht="26.25" customHeight="1" hidden="1">
      <c r="A136" s="45"/>
      <c r="B136" s="55">
        <v>0.05</v>
      </c>
      <c r="C136" s="58">
        <f>B136*B135</f>
        <v>0.05</v>
      </c>
      <c r="D136" s="95"/>
    </row>
    <row r="137" spans="1:4" ht="26.25" customHeight="1">
      <c r="A137" s="14" t="s">
        <v>3</v>
      </c>
      <c r="B137" s="6">
        <v>1</v>
      </c>
      <c r="C137" s="53" t="s">
        <v>72</v>
      </c>
      <c r="D137" s="76"/>
    </row>
    <row r="138" spans="1:4" ht="12.75">
      <c r="A138" s="16" t="s">
        <v>63</v>
      </c>
      <c r="B138" s="17"/>
      <c r="C138" s="17"/>
      <c r="D138" s="18"/>
    </row>
    <row r="139" spans="1:4" ht="12.75">
      <c r="A139" s="11" t="s">
        <v>74</v>
      </c>
      <c r="B139" s="3" t="s">
        <v>46</v>
      </c>
      <c r="C139" s="3" t="s">
        <v>47</v>
      </c>
      <c r="D139" s="4" t="s">
        <v>9</v>
      </c>
    </row>
    <row r="140" spans="1:4" ht="53.25" customHeight="1">
      <c r="A140" s="14" t="s">
        <v>2</v>
      </c>
      <c r="B140" s="6">
        <v>1</v>
      </c>
      <c r="C140" s="70" t="s">
        <v>58</v>
      </c>
      <c r="D140" s="95"/>
    </row>
    <row r="141" spans="1:4" ht="26.25" customHeight="1">
      <c r="A141" s="45" t="s">
        <v>60</v>
      </c>
      <c r="B141" s="6"/>
      <c r="C141" s="108"/>
      <c r="D141" s="95"/>
    </row>
    <row r="142" spans="1:4" ht="26.25" customHeight="1">
      <c r="A142" s="14" t="s">
        <v>3</v>
      </c>
      <c r="B142" s="6"/>
      <c r="C142" s="109"/>
      <c r="D142" s="76"/>
    </row>
    <row r="143" ht="7.5" customHeight="1">
      <c r="A143" s="12"/>
    </row>
    <row r="144" spans="1:4" ht="41.25" customHeight="1">
      <c r="A144" s="77" t="s">
        <v>66</v>
      </c>
      <c r="B144" s="77"/>
      <c r="C144" s="77"/>
      <c r="D144" s="77"/>
    </row>
    <row r="160" spans="1:4" ht="12.75">
      <c r="A160" s="12"/>
      <c r="B160" s="12"/>
      <c r="C160" s="12"/>
      <c r="D160" s="12"/>
    </row>
  </sheetData>
  <sheetProtection/>
  <protectedRanges>
    <protectedRange sqref="D8 C11 D13 C16 D18 C21 D23 D31 D27 D47 C50 D52 C55 D57 D36 D68 C71 D73 C76 D78 C81 D83 D62 D94 C97 D99 C102 D104 C107 D109 D88 D122 C125 D128 C131 D134 D114 C34 C60 C86 C112 C137 D140 C142" name="Range1"/>
  </protectedRanges>
  <mergeCells count="64">
    <mergeCell ref="D52:D55"/>
    <mergeCell ref="C140:C142"/>
    <mergeCell ref="C88:C90"/>
    <mergeCell ref="D88:D90"/>
    <mergeCell ref="C114:C116"/>
    <mergeCell ref="D114:D116"/>
    <mergeCell ref="C109:C110"/>
    <mergeCell ref="A118:D118"/>
    <mergeCell ref="A120:D120"/>
    <mergeCell ref="D122:D125"/>
    <mergeCell ref="C62:C64"/>
    <mergeCell ref="D62:D64"/>
    <mergeCell ref="D57:D60"/>
    <mergeCell ref="C57:C58"/>
    <mergeCell ref="C128:C129"/>
    <mergeCell ref="C134:C135"/>
    <mergeCell ref="D140:D142"/>
    <mergeCell ref="C83:C84"/>
    <mergeCell ref="C99:C100"/>
    <mergeCell ref="C104:C105"/>
    <mergeCell ref="C122:C123"/>
    <mergeCell ref="D8:D11"/>
    <mergeCell ref="D31:D34"/>
    <mergeCell ref="C23:C25"/>
    <mergeCell ref="D23:D25"/>
    <mergeCell ref="C8:C9"/>
    <mergeCell ref="C13:C14"/>
    <mergeCell ref="C18:C19"/>
    <mergeCell ref="C31:C32"/>
    <mergeCell ref="D27:D29"/>
    <mergeCell ref="C68:C69"/>
    <mergeCell ref="D73:D76"/>
    <mergeCell ref="D78:D81"/>
    <mergeCell ref="C73:C74"/>
    <mergeCell ref="C78:C79"/>
    <mergeCell ref="D68:D71"/>
    <mergeCell ref="A1:D1"/>
    <mergeCell ref="A144:D144"/>
    <mergeCell ref="A2:D2"/>
    <mergeCell ref="A3:C3"/>
    <mergeCell ref="A4:C4"/>
    <mergeCell ref="D3:D4"/>
    <mergeCell ref="D18:D21"/>
    <mergeCell ref="D83:D86"/>
    <mergeCell ref="A66:D66"/>
    <mergeCell ref="A6:D6"/>
    <mergeCell ref="D42:D45"/>
    <mergeCell ref="D13:D16"/>
    <mergeCell ref="C42:C43"/>
    <mergeCell ref="C47:C48"/>
    <mergeCell ref="C36:C38"/>
    <mergeCell ref="D36:D38"/>
    <mergeCell ref="A40:D40"/>
    <mergeCell ref="D47:D50"/>
    <mergeCell ref="C52:C53"/>
    <mergeCell ref="C27:C29"/>
    <mergeCell ref="A92:D92"/>
    <mergeCell ref="D134:D137"/>
    <mergeCell ref="D128:D131"/>
    <mergeCell ref="D104:D107"/>
    <mergeCell ref="D94:D97"/>
    <mergeCell ref="C94:C95"/>
    <mergeCell ref="D99:D102"/>
    <mergeCell ref="D109:D112"/>
  </mergeCells>
  <printOptions/>
  <pageMargins left="0.33" right="0.4" top="0.52" bottom="0.72" header="0.5" footer="0.5"/>
  <pageSetup horizontalDpi="600" verticalDpi="600" orientation="portrait" scale="96" r:id="rId1"/>
  <headerFooter alignWithMargins="0">
    <oddFooter>&amp;L&amp;9 07/19/2010 &amp;A&amp;R&amp;9CCSC HOM 10-28 Page &amp;P of &amp;N</oddFooter>
  </headerFooter>
  <rowBreaks count="4" manualBreakCount="4">
    <brk id="25" max="255" man="1"/>
    <brk id="55" max="255" man="1"/>
    <brk id="86" max="255" man="1"/>
    <brk id="117" max="3" man="1"/>
  </rowBreaks>
</worksheet>
</file>

<file path=xl/worksheets/sheet6.xml><?xml version="1.0" encoding="utf-8"?>
<worksheet xmlns="http://schemas.openxmlformats.org/spreadsheetml/2006/main" xmlns:r="http://schemas.openxmlformats.org/officeDocument/2006/relationships">
  <dimension ref="A1:E130"/>
  <sheetViews>
    <sheetView view="pageBreakPreview" zoomScaleNormal="115" zoomScaleSheetLayoutView="100" workbookViewId="0" topLeftCell="A80">
      <selection activeCell="A84" sqref="A84:D84"/>
    </sheetView>
  </sheetViews>
  <sheetFormatPr defaultColWidth="9.140625" defaultRowHeight="12.75"/>
  <cols>
    <col min="1" max="1" width="14.28125" style="0" customWidth="1"/>
    <col min="2" max="2" width="9.57421875" style="0" customWidth="1"/>
    <col min="3" max="3" width="17.28125" style="0" customWidth="1"/>
    <col min="4" max="4" width="63.8515625" style="0" customWidth="1"/>
  </cols>
  <sheetData>
    <row r="1" spans="1:5" ht="39.75" customHeight="1">
      <c r="A1" s="80" t="s">
        <v>65</v>
      </c>
      <c r="B1" s="80"/>
      <c r="C1" s="80"/>
      <c r="D1" s="80"/>
      <c r="E1" s="15"/>
    </row>
    <row r="2" spans="1:4" ht="15.75">
      <c r="A2" s="81" t="s">
        <v>16</v>
      </c>
      <c r="B2" s="82"/>
      <c r="C2" s="82"/>
      <c r="D2" s="83"/>
    </row>
    <row r="3" spans="1:4" ht="62.25" customHeight="1">
      <c r="A3" s="84" t="s">
        <v>49</v>
      </c>
      <c r="B3" s="85"/>
      <c r="C3" s="86"/>
      <c r="D3" s="87" t="s">
        <v>67</v>
      </c>
    </row>
    <row r="4" spans="1:4" ht="62.25" customHeight="1">
      <c r="A4" s="84" t="s">
        <v>45</v>
      </c>
      <c r="B4" s="85"/>
      <c r="C4" s="86"/>
      <c r="D4" s="88"/>
    </row>
    <row r="5" ht="6.75" customHeight="1"/>
    <row r="6" spans="1:4" ht="12.75">
      <c r="A6" s="89" t="s">
        <v>10</v>
      </c>
      <c r="B6" s="90"/>
      <c r="C6" s="90"/>
      <c r="D6" s="91"/>
    </row>
    <row r="7" spans="1:4" ht="12.75">
      <c r="A7" s="2" t="s">
        <v>1</v>
      </c>
      <c r="B7" s="3" t="s">
        <v>46</v>
      </c>
      <c r="C7" s="3" t="s">
        <v>47</v>
      </c>
      <c r="D7" s="4" t="s">
        <v>9</v>
      </c>
    </row>
    <row r="8" spans="1:4" ht="53.25" customHeight="1">
      <c r="A8" s="5" t="s">
        <v>2</v>
      </c>
      <c r="B8" s="6">
        <v>951</v>
      </c>
      <c r="C8" s="92" t="str">
        <f>IF(AND(B8&gt;=B11),"MET PM",IF(AND(B9-C10&lt;=B8,B8&gt;=B9-C10),"MET PM","PM NOT MET"))</f>
        <v>MET PM</v>
      </c>
      <c r="D8" s="95"/>
    </row>
    <row r="9" spans="1:4" ht="26.25" customHeight="1">
      <c r="A9" s="45" t="s">
        <v>60</v>
      </c>
      <c r="B9" s="6">
        <f>B11</f>
        <v>280</v>
      </c>
      <c r="C9" s="93"/>
      <c r="D9" s="95"/>
    </row>
    <row r="10" spans="1:4" ht="26.25" customHeight="1" hidden="1">
      <c r="A10" s="45"/>
      <c r="B10" s="55">
        <v>0.1</v>
      </c>
      <c r="C10" s="58">
        <f>B10*B9</f>
        <v>28</v>
      </c>
      <c r="D10" s="95"/>
    </row>
    <row r="11" spans="1:4" ht="26.25" customHeight="1">
      <c r="A11" s="5" t="s">
        <v>3</v>
      </c>
      <c r="B11" s="6">
        <v>280</v>
      </c>
      <c r="C11" s="53" t="s">
        <v>72</v>
      </c>
      <c r="D11" s="76"/>
    </row>
    <row r="12" spans="1:4" ht="12.75">
      <c r="A12" s="2" t="s">
        <v>7</v>
      </c>
      <c r="B12" s="3" t="s">
        <v>46</v>
      </c>
      <c r="C12" s="3" t="s">
        <v>47</v>
      </c>
      <c r="D12" s="4" t="s">
        <v>9</v>
      </c>
    </row>
    <row r="13" spans="1:4" ht="53.25" customHeight="1">
      <c r="A13" s="5" t="s">
        <v>2</v>
      </c>
      <c r="B13" s="6">
        <v>643</v>
      </c>
      <c r="C13" s="92" t="str">
        <f>IF(AND(B13&gt;=B16),"MET PM",IF(AND(B14-C15&lt;=B13,B13&gt;=B14-C15),"MET PM","PM NOT MET"))</f>
        <v>MET PM</v>
      </c>
      <c r="D13" s="95"/>
    </row>
    <row r="14" spans="1:4" ht="26.25" customHeight="1">
      <c r="A14" s="45" t="s">
        <v>60</v>
      </c>
      <c r="B14" s="6">
        <f>B16</f>
        <v>280</v>
      </c>
      <c r="C14" s="93"/>
      <c r="D14" s="95"/>
    </row>
    <row r="15" spans="1:4" ht="26.25" customHeight="1" hidden="1">
      <c r="A15" s="45"/>
      <c r="B15" s="55">
        <v>0.1</v>
      </c>
      <c r="C15" s="58">
        <f>B15*B14</f>
        <v>28</v>
      </c>
      <c r="D15" s="95"/>
    </row>
    <row r="16" spans="1:4" ht="26.25" customHeight="1">
      <c r="A16" s="5" t="s">
        <v>3</v>
      </c>
      <c r="B16" s="6">
        <v>280</v>
      </c>
      <c r="C16" s="53" t="s">
        <v>72</v>
      </c>
      <c r="D16" s="76"/>
    </row>
    <row r="17" spans="1:4" ht="12.75">
      <c r="A17" s="2" t="s">
        <v>27</v>
      </c>
      <c r="B17" s="3" t="s">
        <v>46</v>
      </c>
      <c r="C17" s="3" t="s">
        <v>47</v>
      </c>
      <c r="D17" s="4" t="s">
        <v>9</v>
      </c>
    </row>
    <row r="18" spans="1:4" ht="53.25" customHeight="1">
      <c r="A18" s="5" t="s">
        <v>2</v>
      </c>
      <c r="B18" s="6">
        <v>1646</v>
      </c>
      <c r="C18" s="92" t="str">
        <f>IF(AND(B18&gt;=B21),"MET PM",IF(AND(B19-C20&lt;=B18,B18&gt;=B19-C20),"MET PM","PM NOT MET"))</f>
        <v>MET PM</v>
      </c>
      <c r="D18" s="95"/>
    </row>
    <row r="19" spans="1:4" ht="26.25" customHeight="1">
      <c r="A19" s="45" t="s">
        <v>60</v>
      </c>
      <c r="B19" s="6">
        <f>B21</f>
        <v>280</v>
      </c>
      <c r="C19" s="93"/>
      <c r="D19" s="95"/>
    </row>
    <row r="20" spans="1:4" ht="26.25" customHeight="1" hidden="1">
      <c r="A20" s="45"/>
      <c r="B20" s="55">
        <v>0.1</v>
      </c>
      <c r="C20" s="58">
        <f>B20*B19</f>
        <v>28</v>
      </c>
      <c r="D20" s="95"/>
    </row>
    <row r="21" spans="1:4" ht="26.25" customHeight="1">
      <c r="A21" s="5" t="s">
        <v>3</v>
      </c>
      <c r="B21" s="6">
        <v>280</v>
      </c>
      <c r="C21" s="53" t="s">
        <v>72</v>
      </c>
      <c r="D21" s="76"/>
    </row>
    <row r="22" spans="1:2" ht="7.5" customHeight="1">
      <c r="A22" s="7"/>
      <c r="B22" s="1"/>
    </row>
    <row r="23" spans="1:4" ht="12.75">
      <c r="A23" s="89" t="s">
        <v>11</v>
      </c>
      <c r="B23" s="90"/>
      <c r="C23" s="90"/>
      <c r="D23" s="91"/>
    </row>
    <row r="24" spans="1:4" ht="12.75">
      <c r="A24" s="2" t="s">
        <v>1</v>
      </c>
      <c r="B24" s="3" t="s">
        <v>46</v>
      </c>
      <c r="C24" s="3" t="s">
        <v>47</v>
      </c>
      <c r="D24" s="4" t="s">
        <v>9</v>
      </c>
    </row>
    <row r="25" spans="1:4" ht="53.25" customHeight="1">
      <c r="A25" s="5" t="s">
        <v>2</v>
      </c>
      <c r="B25" s="6">
        <v>53</v>
      </c>
      <c r="C25" s="92" t="str">
        <f>IF(AND(B25&gt;=B28),"MET PM",IF(AND(B26-C27&lt;=B25,B25&gt;=B26-C27),"MET PM","PM NOT MET"))</f>
        <v>MET PM</v>
      </c>
      <c r="D25" s="95"/>
    </row>
    <row r="26" spans="1:4" ht="26.25" customHeight="1">
      <c r="A26" s="45" t="s">
        <v>60</v>
      </c>
      <c r="B26" s="6">
        <f>B28</f>
        <v>20</v>
      </c>
      <c r="C26" s="93"/>
      <c r="D26" s="95"/>
    </row>
    <row r="27" spans="1:4" ht="26.25" customHeight="1" hidden="1">
      <c r="A27" s="45"/>
      <c r="B27" s="55">
        <v>0.1</v>
      </c>
      <c r="C27" s="58">
        <f>B27*B26</f>
        <v>2</v>
      </c>
      <c r="D27" s="95"/>
    </row>
    <row r="28" spans="1:4" ht="26.25" customHeight="1">
      <c r="A28" s="8" t="s">
        <v>3</v>
      </c>
      <c r="B28" s="6">
        <v>20</v>
      </c>
      <c r="C28" s="53" t="s">
        <v>72</v>
      </c>
      <c r="D28" s="76"/>
    </row>
    <row r="29" spans="1:4" ht="12.75">
      <c r="A29" s="2" t="s">
        <v>7</v>
      </c>
      <c r="B29" s="3" t="s">
        <v>46</v>
      </c>
      <c r="C29" s="3" t="s">
        <v>47</v>
      </c>
      <c r="D29" s="4" t="s">
        <v>9</v>
      </c>
    </row>
    <row r="30" spans="1:4" ht="53.25" customHeight="1">
      <c r="A30" s="5" t="s">
        <v>2</v>
      </c>
      <c r="B30" s="6">
        <v>0</v>
      </c>
      <c r="C30" s="116" t="s">
        <v>38</v>
      </c>
      <c r="D30" s="95"/>
    </row>
    <row r="31" spans="1:4" ht="26.25" customHeight="1">
      <c r="A31" s="45" t="s">
        <v>60</v>
      </c>
      <c r="B31" s="61">
        <v>0.1</v>
      </c>
      <c r="C31" s="117"/>
      <c r="D31" s="95"/>
    </row>
    <row r="32" spans="1:4" ht="26.25" customHeight="1" hidden="1">
      <c r="A32" s="45"/>
      <c r="B32" s="55"/>
      <c r="C32" s="117"/>
      <c r="D32" s="95"/>
    </row>
    <row r="33" spans="1:4" ht="26.25" customHeight="1">
      <c r="A33" s="8" t="s">
        <v>3</v>
      </c>
      <c r="B33" s="6"/>
      <c r="C33" s="118"/>
      <c r="D33" s="76"/>
    </row>
    <row r="34" spans="1:4" ht="12.75">
      <c r="A34" s="2" t="s">
        <v>27</v>
      </c>
      <c r="B34" s="3" t="s">
        <v>46</v>
      </c>
      <c r="C34" s="3" t="s">
        <v>47</v>
      </c>
      <c r="D34" s="4" t="s">
        <v>9</v>
      </c>
    </row>
    <row r="35" spans="1:4" ht="53.25" customHeight="1">
      <c r="A35" s="5" t="s">
        <v>2</v>
      </c>
      <c r="B35" s="6">
        <v>0</v>
      </c>
      <c r="C35" s="113" t="s">
        <v>38</v>
      </c>
      <c r="D35" s="95"/>
    </row>
    <row r="36" spans="1:4" ht="26.25" customHeight="1">
      <c r="A36" s="45" t="s">
        <v>60</v>
      </c>
      <c r="B36" s="46">
        <f>B37/12*6</f>
        <v>0</v>
      </c>
      <c r="C36" s="114"/>
      <c r="D36" s="95"/>
    </row>
    <row r="37" spans="1:4" ht="26.25" customHeight="1">
      <c r="A37" s="8" t="s">
        <v>3</v>
      </c>
      <c r="B37" s="6"/>
      <c r="C37" s="115"/>
      <c r="D37" s="76"/>
    </row>
    <row r="38" ht="7.5" customHeight="1">
      <c r="A38" s="9"/>
    </row>
    <row r="39" spans="1:4" ht="12.75">
      <c r="A39" s="89" t="s">
        <v>12</v>
      </c>
      <c r="B39" s="90"/>
      <c r="C39" s="90"/>
      <c r="D39" s="91"/>
    </row>
    <row r="40" spans="1:4" ht="12.75">
      <c r="A40" s="11" t="s">
        <v>1</v>
      </c>
      <c r="B40" s="3" t="s">
        <v>46</v>
      </c>
      <c r="C40" s="3" t="s">
        <v>47</v>
      </c>
      <c r="D40" s="4" t="s">
        <v>9</v>
      </c>
    </row>
    <row r="41" spans="1:4" ht="53.25" customHeight="1">
      <c r="A41" s="8" t="s">
        <v>2</v>
      </c>
      <c r="B41" s="6">
        <v>81715</v>
      </c>
      <c r="C41" s="92" t="str">
        <f>IF(AND(B41&gt;=B44),"MET PM",IF(AND(B42-C43&lt;=B41,B41&gt;=B42-C43),"MET PM","PM NOT MET"))</f>
        <v>MET PM</v>
      </c>
      <c r="D41" s="73"/>
    </row>
    <row r="42" spans="1:4" ht="26.25" customHeight="1">
      <c r="A42" s="45" t="s">
        <v>60</v>
      </c>
      <c r="B42" s="6">
        <f>B44</f>
        <v>20000</v>
      </c>
      <c r="C42" s="93"/>
      <c r="D42" s="95"/>
    </row>
    <row r="43" spans="1:4" ht="26.25" customHeight="1" hidden="1">
      <c r="A43" s="45"/>
      <c r="B43" s="55">
        <v>0.1</v>
      </c>
      <c r="C43" s="52">
        <f>B42*B43</f>
        <v>2000</v>
      </c>
      <c r="D43" s="95"/>
    </row>
    <row r="44" spans="1:4" ht="26.25" customHeight="1">
      <c r="A44" s="8" t="s">
        <v>3</v>
      </c>
      <c r="B44" s="6">
        <v>20000</v>
      </c>
      <c r="C44" s="53" t="s">
        <v>72</v>
      </c>
      <c r="D44" s="76"/>
    </row>
    <row r="45" spans="1:4" ht="12.75">
      <c r="A45" s="11" t="s">
        <v>7</v>
      </c>
      <c r="B45" s="3" t="s">
        <v>46</v>
      </c>
      <c r="C45" s="3" t="s">
        <v>47</v>
      </c>
      <c r="D45" s="4" t="s">
        <v>9</v>
      </c>
    </row>
    <row r="46" spans="1:4" ht="53.25" customHeight="1">
      <c r="A46" s="8" t="s">
        <v>2</v>
      </c>
      <c r="B46" s="6">
        <v>33772</v>
      </c>
      <c r="C46" s="92" t="str">
        <f>IF(AND(B46&gt;=B49),"MET PM",IF(AND(B47-C48&lt;=B46,B46&gt;=B47-C48),"MET PM","PM NOT MET"))</f>
        <v>MET PM</v>
      </c>
      <c r="D46" s="95"/>
    </row>
    <row r="47" spans="1:4" ht="26.25" customHeight="1">
      <c r="A47" s="45" t="s">
        <v>60</v>
      </c>
      <c r="B47" s="6">
        <f>B49</f>
        <v>17000</v>
      </c>
      <c r="C47" s="93"/>
      <c r="D47" s="95"/>
    </row>
    <row r="48" spans="1:4" ht="26.25" customHeight="1" hidden="1">
      <c r="A48" s="45"/>
      <c r="B48" s="55">
        <v>0.1</v>
      </c>
      <c r="C48" s="58">
        <f>B48*B47</f>
        <v>1700</v>
      </c>
      <c r="D48" s="95"/>
    </row>
    <row r="49" spans="1:4" ht="26.25" customHeight="1">
      <c r="A49" s="8" t="s">
        <v>3</v>
      </c>
      <c r="B49" s="6">
        <v>17000</v>
      </c>
      <c r="C49" s="53" t="s">
        <v>72</v>
      </c>
      <c r="D49" s="76"/>
    </row>
    <row r="50" spans="1:4" ht="12.75">
      <c r="A50" s="11" t="s">
        <v>27</v>
      </c>
      <c r="B50" s="3" t="s">
        <v>46</v>
      </c>
      <c r="C50" s="3" t="s">
        <v>47</v>
      </c>
      <c r="D50" s="4" t="s">
        <v>9</v>
      </c>
    </row>
    <row r="51" spans="1:4" ht="53.25" customHeight="1">
      <c r="A51" s="8" t="s">
        <v>2</v>
      </c>
      <c r="B51" s="6">
        <v>18041</v>
      </c>
      <c r="C51" s="92" t="str">
        <f>IF(AND(B51&gt;=B54),"MET PM",IF(AND(B52-C53&lt;=B51,B51&gt;=B52-C53),"MET PM","PM NOT MET"))</f>
        <v>MET PM</v>
      </c>
      <c r="D51" s="73"/>
    </row>
    <row r="52" spans="1:4" ht="26.25" customHeight="1">
      <c r="A52" s="45" t="s">
        <v>60</v>
      </c>
      <c r="B52" s="6">
        <f>B54</f>
        <v>17000</v>
      </c>
      <c r="C52" s="93"/>
      <c r="D52" s="95"/>
    </row>
    <row r="53" spans="1:4" ht="26.25" customHeight="1" hidden="1">
      <c r="A53" s="45"/>
      <c r="B53" s="55">
        <v>0.1</v>
      </c>
      <c r="C53" s="52">
        <f>B52*B53</f>
        <v>1700</v>
      </c>
      <c r="D53" s="95"/>
    </row>
    <row r="54" spans="1:4" ht="26.25" customHeight="1">
      <c r="A54" s="8" t="s">
        <v>3</v>
      </c>
      <c r="B54" s="6">
        <v>17000</v>
      </c>
      <c r="C54" s="53" t="s">
        <v>72</v>
      </c>
      <c r="D54" s="76"/>
    </row>
    <row r="55" ht="7.5" customHeight="1">
      <c r="A55" s="12"/>
    </row>
    <row r="56" spans="1:4" ht="12.75">
      <c r="A56" s="89" t="s">
        <v>13</v>
      </c>
      <c r="B56" s="90"/>
      <c r="C56" s="90"/>
      <c r="D56" s="91"/>
    </row>
    <row r="57" spans="1:4" ht="12.75">
      <c r="A57" s="11" t="s">
        <v>1</v>
      </c>
      <c r="B57" s="3" t="s">
        <v>46</v>
      </c>
      <c r="C57" s="3" t="s">
        <v>47</v>
      </c>
      <c r="D57" s="4" t="s">
        <v>9</v>
      </c>
    </row>
    <row r="58" spans="1:4" ht="53.25" customHeight="1">
      <c r="A58" s="8" t="s">
        <v>2</v>
      </c>
      <c r="B58" s="6">
        <v>170</v>
      </c>
      <c r="C58" s="92" t="str">
        <f>IF(AND(B58&gt;=B61),"MET PM",IF(AND(B59-C60&lt;=B58,B58&gt;=B59-C60),"MET PM","PM NOT MET"))</f>
        <v>MET PM</v>
      </c>
      <c r="D58" s="95"/>
    </row>
    <row r="59" spans="1:4" ht="26.25" customHeight="1">
      <c r="A59" s="45" t="s">
        <v>60</v>
      </c>
      <c r="B59" s="6">
        <f>B61</f>
        <v>45</v>
      </c>
      <c r="C59" s="93"/>
      <c r="D59" s="95"/>
    </row>
    <row r="60" spans="1:4" ht="26.25" customHeight="1" hidden="1">
      <c r="A60" s="45"/>
      <c r="B60" s="55">
        <v>0.1</v>
      </c>
      <c r="C60" s="58">
        <f>B60*B59</f>
        <v>4.5</v>
      </c>
      <c r="D60" s="95"/>
    </row>
    <row r="61" spans="1:4" ht="26.25" customHeight="1">
      <c r="A61" s="8" t="s">
        <v>3</v>
      </c>
      <c r="B61" s="6">
        <v>45</v>
      </c>
      <c r="C61" s="53" t="s">
        <v>72</v>
      </c>
      <c r="D61" s="76"/>
    </row>
    <row r="62" spans="1:4" ht="12.75">
      <c r="A62" s="11" t="s">
        <v>7</v>
      </c>
      <c r="B62" s="3" t="s">
        <v>46</v>
      </c>
      <c r="C62" s="3" t="s">
        <v>47</v>
      </c>
      <c r="D62" s="4" t="s">
        <v>9</v>
      </c>
    </row>
    <row r="63" spans="1:4" ht="53.25" customHeight="1">
      <c r="A63" s="8" t="s">
        <v>2</v>
      </c>
      <c r="B63" s="6">
        <v>45</v>
      </c>
      <c r="C63" s="92" t="str">
        <f>IF(AND(B63&gt;=B66),"MET PM",IF(AND(B64-C65&lt;=B63,B63&gt;=B64-C65),"MET PM","PM NOT MET"))</f>
        <v>MET PM</v>
      </c>
      <c r="D63" s="95"/>
    </row>
    <row r="64" spans="1:4" ht="26.25" customHeight="1">
      <c r="A64" s="45" t="s">
        <v>60</v>
      </c>
      <c r="B64" s="6">
        <f>B66</f>
        <v>45</v>
      </c>
      <c r="C64" s="93"/>
      <c r="D64" s="95"/>
    </row>
    <row r="65" spans="1:4" ht="26.25" customHeight="1" hidden="1">
      <c r="A65" s="45"/>
      <c r="B65" s="55">
        <v>0.1</v>
      </c>
      <c r="C65" s="58">
        <f>B65*B64</f>
        <v>4.5</v>
      </c>
      <c r="D65" s="95"/>
    </row>
    <row r="66" spans="1:4" ht="26.25" customHeight="1">
      <c r="A66" s="8" t="s">
        <v>3</v>
      </c>
      <c r="B66" s="6">
        <v>45</v>
      </c>
      <c r="C66" s="53" t="s">
        <v>72</v>
      </c>
      <c r="D66" s="76"/>
    </row>
    <row r="67" spans="1:4" ht="12.75">
      <c r="A67" s="11" t="s">
        <v>27</v>
      </c>
      <c r="B67" s="3" t="s">
        <v>46</v>
      </c>
      <c r="C67" s="3" t="s">
        <v>47</v>
      </c>
      <c r="D67" s="4" t="s">
        <v>9</v>
      </c>
    </row>
    <row r="68" spans="1:4" ht="53.25" customHeight="1">
      <c r="A68" s="8" t="s">
        <v>2</v>
      </c>
      <c r="B68" s="6">
        <v>135</v>
      </c>
      <c r="C68" s="92" t="str">
        <f>IF(AND(B68&gt;=B71),"MET PM",IF(AND(B69-C70&lt;=B68,B68&gt;=B69-C70),"MET PM","PM NOT MET"))</f>
        <v>MET PM</v>
      </c>
      <c r="D68" s="95"/>
    </row>
    <row r="69" spans="1:4" ht="26.25" customHeight="1">
      <c r="A69" s="45" t="s">
        <v>60</v>
      </c>
      <c r="B69" s="6">
        <f>B71</f>
        <v>45</v>
      </c>
      <c r="C69" s="93"/>
      <c r="D69" s="95"/>
    </row>
    <row r="70" spans="1:4" ht="26.25" customHeight="1" hidden="1">
      <c r="A70" s="45"/>
      <c r="B70" s="55">
        <v>0.1</v>
      </c>
      <c r="C70" s="58">
        <f>B70*B69</f>
        <v>4.5</v>
      </c>
      <c r="D70" s="95"/>
    </row>
    <row r="71" spans="1:4" ht="26.25" customHeight="1">
      <c r="A71" s="8" t="s">
        <v>3</v>
      </c>
      <c r="B71" s="6">
        <v>45</v>
      </c>
      <c r="C71" s="53" t="s">
        <v>72</v>
      </c>
      <c r="D71" s="76"/>
    </row>
    <row r="72" ht="7.5" customHeight="1">
      <c r="A72" s="12"/>
    </row>
    <row r="73" spans="1:4" ht="12.75">
      <c r="A73" s="94" t="s">
        <v>68</v>
      </c>
      <c r="B73" s="94"/>
      <c r="C73" s="94"/>
      <c r="D73" s="94"/>
    </row>
    <row r="74" ht="9" customHeight="1">
      <c r="A74" s="12"/>
    </row>
    <row r="75" spans="1:4" ht="12.75">
      <c r="A75" s="89" t="s">
        <v>5</v>
      </c>
      <c r="B75" s="90"/>
      <c r="C75" s="90"/>
      <c r="D75" s="91"/>
    </row>
    <row r="76" spans="1:4" ht="12.75">
      <c r="A76" s="11" t="s">
        <v>1</v>
      </c>
      <c r="B76" s="3" t="s">
        <v>46</v>
      </c>
      <c r="C76" s="3" t="s">
        <v>47</v>
      </c>
      <c r="D76" s="4" t="s">
        <v>9</v>
      </c>
    </row>
    <row r="77" spans="1:4" ht="53.25" customHeight="1">
      <c r="A77" s="14" t="s">
        <v>2</v>
      </c>
      <c r="B77" s="6">
        <v>28</v>
      </c>
      <c r="C77" s="67" t="str">
        <f>IF(AND(B77&gt;=B80),"MET PM",IF(AND(B78-C79&lt;=B77,B77&gt;=B78-C79),"MET PM","PM NOT MET"))</f>
        <v>PM NOT MET</v>
      </c>
      <c r="D77" s="73"/>
    </row>
    <row r="78" spans="1:4" ht="26.25" customHeight="1">
      <c r="A78" s="45" t="s">
        <v>60</v>
      </c>
      <c r="B78" s="6">
        <f>B80</f>
        <v>31</v>
      </c>
      <c r="C78" s="68"/>
      <c r="D78" s="95"/>
    </row>
    <row r="79" spans="1:4" ht="26.25" customHeight="1" hidden="1">
      <c r="A79" s="45"/>
      <c r="B79" s="55">
        <v>0.05</v>
      </c>
      <c r="C79" s="52">
        <f>B78*B79</f>
        <v>1.55</v>
      </c>
      <c r="D79" s="95"/>
    </row>
    <row r="80" spans="1:4" ht="26.25" customHeight="1">
      <c r="A80" s="14" t="s">
        <v>3</v>
      </c>
      <c r="B80" s="6">
        <v>31</v>
      </c>
      <c r="C80" s="53" t="s">
        <v>72</v>
      </c>
      <c r="D80" s="76"/>
    </row>
    <row r="81" spans="1:4" ht="9" customHeight="1">
      <c r="A81" s="13"/>
      <c r="B81" s="26"/>
      <c r="C81" s="27"/>
      <c r="D81" s="28"/>
    </row>
    <row r="82" spans="1:4" ht="12.75">
      <c r="A82" s="94" t="s">
        <v>70</v>
      </c>
      <c r="B82" s="94"/>
      <c r="C82" s="94"/>
      <c r="D82" s="94"/>
    </row>
    <row r="83" ht="8.25" customHeight="1">
      <c r="A83" s="12"/>
    </row>
    <row r="84" spans="1:4" ht="44.25" customHeight="1">
      <c r="A84" s="77" t="s">
        <v>66</v>
      </c>
      <c r="B84" s="77"/>
      <c r="C84" s="77"/>
      <c r="D84" s="77"/>
    </row>
    <row r="130" spans="1:4" ht="12.75">
      <c r="A130" s="12"/>
      <c r="B130" s="12"/>
      <c r="C130" s="12"/>
      <c r="D130" s="12"/>
    </row>
  </sheetData>
  <sheetProtection/>
  <protectedRanges>
    <protectedRange sqref="D8 D13 D18 D35 D30" name="Range1"/>
    <protectedRange sqref="D25" name="Range1_1"/>
    <protectedRange sqref="D46" name="Range1_2"/>
    <protectedRange sqref="D58" name="Range1_4"/>
    <protectedRange sqref="D63" name="Range1_5"/>
    <protectedRange sqref="D68" name="Range1_6"/>
    <protectedRange sqref="D41" name="Range1_7"/>
    <protectedRange sqref="D51" name="Range1_3_1"/>
    <protectedRange sqref="D77" name="Range1_8"/>
  </protectedRanges>
  <mergeCells count="39">
    <mergeCell ref="C13:C14"/>
    <mergeCell ref="C8:C9"/>
    <mergeCell ref="C30:C33"/>
    <mergeCell ref="D63:D66"/>
    <mergeCell ref="D8:D11"/>
    <mergeCell ref="D13:D16"/>
    <mergeCell ref="A56:D56"/>
    <mergeCell ref="D41:D44"/>
    <mergeCell ref="D46:D49"/>
    <mergeCell ref="C41:C42"/>
    <mergeCell ref="D68:D71"/>
    <mergeCell ref="C68:C69"/>
    <mergeCell ref="C63:C64"/>
    <mergeCell ref="C58:C59"/>
    <mergeCell ref="D58:D61"/>
    <mergeCell ref="A82:D82"/>
    <mergeCell ref="A73:D73"/>
    <mergeCell ref="A75:D75"/>
    <mergeCell ref="D77:D80"/>
    <mergeCell ref="C77:C78"/>
    <mergeCell ref="C51:C52"/>
    <mergeCell ref="C46:C47"/>
    <mergeCell ref="D18:D21"/>
    <mergeCell ref="A39:D39"/>
    <mergeCell ref="D30:D33"/>
    <mergeCell ref="C35:C37"/>
    <mergeCell ref="D35:D37"/>
    <mergeCell ref="C25:C26"/>
    <mergeCell ref="C18:C19"/>
    <mergeCell ref="A1:D1"/>
    <mergeCell ref="A84:D84"/>
    <mergeCell ref="A2:D2"/>
    <mergeCell ref="D51:D54"/>
    <mergeCell ref="A3:C3"/>
    <mergeCell ref="A4:C4"/>
    <mergeCell ref="D3:D4"/>
    <mergeCell ref="A6:D6"/>
    <mergeCell ref="A23:D23"/>
    <mergeCell ref="D25:D28"/>
  </mergeCells>
  <printOptions/>
  <pageMargins left="0.33" right="0.4" top="0.52" bottom="0.72" header="0.5" footer="0.5"/>
  <pageSetup horizontalDpi="600" verticalDpi="600" orientation="portrait" scale="96" r:id="rId1"/>
  <headerFooter alignWithMargins="0">
    <oddFooter>&amp;L&amp;9 07/19/2010 &amp;A&amp;R&amp;9CCSC HOM 10-28 Page &amp;P of &amp;N</oddFooter>
  </headerFooter>
  <rowBreaks count="2" manualBreakCount="2">
    <brk id="28" max="255" man="1"/>
    <brk id="54" max="255" man="1"/>
  </rowBreaks>
</worksheet>
</file>

<file path=xl/worksheets/sheet7.xml><?xml version="1.0" encoding="utf-8"?>
<worksheet xmlns="http://schemas.openxmlformats.org/spreadsheetml/2006/main" xmlns:r="http://schemas.openxmlformats.org/officeDocument/2006/relationships">
  <dimension ref="A1:E125"/>
  <sheetViews>
    <sheetView view="pageBreakPreview" zoomScaleNormal="115" zoomScaleSheetLayoutView="100" workbookViewId="0" topLeftCell="A14">
      <selection activeCell="D44" sqref="D44:D47"/>
    </sheetView>
  </sheetViews>
  <sheetFormatPr defaultColWidth="9.140625" defaultRowHeight="12.75"/>
  <cols>
    <col min="1" max="1" width="14.28125" style="0" customWidth="1"/>
    <col min="2" max="2" width="9.57421875" style="0" customWidth="1"/>
    <col min="3" max="3" width="17.28125" style="0" customWidth="1"/>
    <col min="4" max="4" width="63.8515625" style="0" customWidth="1"/>
  </cols>
  <sheetData>
    <row r="1" spans="1:5" ht="39.75" customHeight="1">
      <c r="A1" s="80" t="s">
        <v>65</v>
      </c>
      <c r="B1" s="80"/>
      <c r="C1" s="80"/>
      <c r="D1" s="80"/>
      <c r="E1" s="15"/>
    </row>
    <row r="2" spans="1:4" ht="15.75">
      <c r="A2" s="81" t="s">
        <v>17</v>
      </c>
      <c r="B2" s="82"/>
      <c r="C2" s="82"/>
      <c r="D2" s="83"/>
    </row>
    <row r="3" spans="1:4" ht="62.25" customHeight="1">
      <c r="A3" s="84" t="s">
        <v>50</v>
      </c>
      <c r="B3" s="85"/>
      <c r="C3" s="86"/>
      <c r="D3" s="87" t="s">
        <v>67</v>
      </c>
    </row>
    <row r="4" spans="1:4" ht="62.25" customHeight="1">
      <c r="A4" s="84" t="s">
        <v>45</v>
      </c>
      <c r="B4" s="85"/>
      <c r="C4" s="86"/>
      <c r="D4" s="88"/>
    </row>
    <row r="5" ht="6.75" customHeight="1"/>
    <row r="6" spans="1:4" ht="12.75">
      <c r="A6" s="89" t="s">
        <v>10</v>
      </c>
      <c r="B6" s="90"/>
      <c r="C6" s="90"/>
      <c r="D6" s="91"/>
    </row>
    <row r="7" spans="1:4" ht="12.75">
      <c r="A7" s="2" t="s">
        <v>1</v>
      </c>
      <c r="B7" s="3" t="s">
        <v>46</v>
      </c>
      <c r="C7" s="3" t="s">
        <v>47</v>
      </c>
      <c r="D7" s="4" t="s">
        <v>9</v>
      </c>
    </row>
    <row r="8" spans="1:4" ht="53.25" customHeight="1">
      <c r="A8" s="5" t="s">
        <v>2</v>
      </c>
      <c r="B8" s="6">
        <v>1252</v>
      </c>
      <c r="C8" s="92" t="str">
        <f>IF(AND(B8&gt;=B11),"MET PM",IF(AND(B9-C10&lt;=B8,B8&gt;=B9-C10),"MET PM","PM NOT MET"))</f>
        <v>MET PM</v>
      </c>
      <c r="D8" s="95"/>
    </row>
    <row r="9" spans="1:4" ht="26.25" customHeight="1">
      <c r="A9" s="45" t="s">
        <v>60</v>
      </c>
      <c r="B9" s="6">
        <f>B11</f>
        <v>700</v>
      </c>
      <c r="C9" s="93"/>
      <c r="D9" s="95"/>
    </row>
    <row r="10" spans="1:4" ht="26.25" customHeight="1" hidden="1">
      <c r="A10" s="45"/>
      <c r="B10" s="55">
        <v>0.1</v>
      </c>
      <c r="C10" s="58">
        <f>B10*B9</f>
        <v>70</v>
      </c>
      <c r="D10" s="95"/>
    </row>
    <row r="11" spans="1:4" ht="26.25" customHeight="1">
      <c r="A11" s="5" t="s">
        <v>3</v>
      </c>
      <c r="B11" s="6">
        <v>700</v>
      </c>
      <c r="C11" s="53" t="s">
        <v>72</v>
      </c>
      <c r="D11" s="76"/>
    </row>
    <row r="12" spans="1:4" ht="12.75">
      <c r="A12" s="2" t="s">
        <v>27</v>
      </c>
      <c r="B12" s="3" t="s">
        <v>46</v>
      </c>
      <c r="C12" s="3" t="s">
        <v>47</v>
      </c>
      <c r="D12" s="4" t="s">
        <v>9</v>
      </c>
    </row>
    <row r="13" spans="1:4" ht="53.25" customHeight="1">
      <c r="A13" s="5" t="s">
        <v>2</v>
      </c>
      <c r="B13" s="6">
        <v>1452</v>
      </c>
      <c r="C13" s="92" t="str">
        <f>IF(AND(B13&gt;=B16),"MET PM",IF(AND(B14-C15&lt;=B13,B13&gt;=B14-C15),"MET PM","PM NOT MET"))</f>
        <v>MET PM</v>
      </c>
      <c r="D13" s="95"/>
    </row>
    <row r="14" spans="1:4" ht="26.25" customHeight="1">
      <c r="A14" s="45" t="s">
        <v>60</v>
      </c>
      <c r="B14" s="6">
        <f>B16</f>
        <v>700</v>
      </c>
      <c r="C14" s="93"/>
      <c r="D14" s="95"/>
    </row>
    <row r="15" spans="1:4" ht="26.25" customHeight="1" hidden="1">
      <c r="A15" s="45"/>
      <c r="B15" s="55">
        <v>0.1</v>
      </c>
      <c r="C15" s="58">
        <f>B15*B14</f>
        <v>70</v>
      </c>
      <c r="D15" s="95"/>
    </row>
    <row r="16" spans="1:4" ht="26.25" customHeight="1">
      <c r="A16" s="5" t="s">
        <v>3</v>
      </c>
      <c r="B16" s="6">
        <v>700</v>
      </c>
      <c r="C16" s="53" t="s">
        <v>72</v>
      </c>
      <c r="D16" s="76"/>
    </row>
    <row r="17" spans="1:2" ht="7.5" customHeight="1">
      <c r="A17" s="7"/>
      <c r="B17" s="1"/>
    </row>
    <row r="18" spans="1:4" ht="12.75">
      <c r="A18" s="89" t="s">
        <v>11</v>
      </c>
      <c r="B18" s="90"/>
      <c r="C18" s="90"/>
      <c r="D18" s="91"/>
    </row>
    <row r="19" spans="1:4" ht="12.75">
      <c r="A19" s="2" t="s">
        <v>1</v>
      </c>
      <c r="B19" s="3" t="s">
        <v>46</v>
      </c>
      <c r="C19" s="3" t="s">
        <v>47</v>
      </c>
      <c r="D19" s="4" t="s">
        <v>9</v>
      </c>
    </row>
    <row r="20" spans="1:4" ht="53.25" customHeight="1">
      <c r="A20" s="5" t="s">
        <v>2</v>
      </c>
      <c r="B20" s="6">
        <v>227</v>
      </c>
      <c r="C20" s="92" t="str">
        <f>IF(AND(B20&gt;=B23),"MET PM",IF(AND(B21-C22&lt;=B20,B20&gt;=B21-C22),"MET PM","PM NOT MET"))</f>
        <v>MET PM</v>
      </c>
      <c r="D20" s="119"/>
    </row>
    <row r="21" spans="1:4" ht="26.25" customHeight="1">
      <c r="A21" s="45" t="s">
        <v>60</v>
      </c>
      <c r="B21" s="6">
        <f>B23</f>
        <v>226</v>
      </c>
      <c r="C21" s="93"/>
      <c r="D21" s="119"/>
    </row>
    <row r="22" spans="1:4" ht="26.25" customHeight="1" hidden="1">
      <c r="A22" s="45"/>
      <c r="B22" s="55">
        <v>0.1</v>
      </c>
      <c r="C22" s="52">
        <f>B21*B22</f>
        <v>22.6</v>
      </c>
      <c r="D22" s="119"/>
    </row>
    <row r="23" spans="1:4" ht="26.25" customHeight="1">
      <c r="A23" s="8" t="s">
        <v>3</v>
      </c>
      <c r="B23" s="6">
        <v>226</v>
      </c>
      <c r="C23" s="53" t="s">
        <v>72</v>
      </c>
      <c r="D23" s="119"/>
    </row>
    <row r="24" spans="1:4" ht="12.75">
      <c r="A24" s="2" t="s">
        <v>27</v>
      </c>
      <c r="B24" s="3" t="s">
        <v>46</v>
      </c>
      <c r="C24" s="3" t="s">
        <v>47</v>
      </c>
      <c r="D24" s="4" t="s">
        <v>9</v>
      </c>
    </row>
    <row r="25" spans="1:4" ht="53.25" customHeight="1">
      <c r="A25" s="5" t="s">
        <v>2</v>
      </c>
      <c r="B25" s="6">
        <v>227</v>
      </c>
      <c r="C25" s="92" t="str">
        <f>IF(AND(B25&gt;=B28),"MET PM",IF(AND(B26-C27&lt;=B25,B25&gt;=B26-C27),"MET PM","PM NOT MET"))</f>
        <v>MET PM</v>
      </c>
      <c r="D25" s="119"/>
    </row>
    <row r="26" spans="1:4" ht="26.25" customHeight="1">
      <c r="A26" s="45" t="s">
        <v>60</v>
      </c>
      <c r="B26" s="6">
        <f>B28</f>
        <v>226</v>
      </c>
      <c r="C26" s="93"/>
      <c r="D26" s="119"/>
    </row>
    <row r="27" spans="1:4" ht="26.25" customHeight="1" hidden="1">
      <c r="A27" s="45"/>
      <c r="B27" s="55">
        <v>0.1</v>
      </c>
      <c r="C27" s="52">
        <f>B26*B27</f>
        <v>22.6</v>
      </c>
      <c r="D27" s="119"/>
    </row>
    <row r="28" spans="1:4" ht="26.25" customHeight="1">
      <c r="A28" s="8" t="s">
        <v>3</v>
      </c>
      <c r="B28" s="6">
        <v>226</v>
      </c>
      <c r="C28" s="53" t="s">
        <v>72</v>
      </c>
      <c r="D28" s="119"/>
    </row>
    <row r="29" ht="7.5" customHeight="1">
      <c r="A29" s="9"/>
    </row>
    <row r="30" spans="1:4" ht="12.75">
      <c r="A30" s="89" t="s">
        <v>12</v>
      </c>
      <c r="B30" s="90"/>
      <c r="C30" s="90"/>
      <c r="D30" s="91"/>
    </row>
    <row r="31" spans="1:4" ht="12.75">
      <c r="A31" s="11" t="s">
        <v>1</v>
      </c>
      <c r="B31" s="3" t="s">
        <v>46</v>
      </c>
      <c r="C31" s="3" t="s">
        <v>47</v>
      </c>
      <c r="D31" s="4" t="s">
        <v>9</v>
      </c>
    </row>
    <row r="32" spans="1:4" ht="53.25" customHeight="1">
      <c r="A32" s="8" t="s">
        <v>2</v>
      </c>
      <c r="B32" s="6">
        <v>41449</v>
      </c>
      <c r="C32" s="92" t="str">
        <f>IF(AND(B32&gt;=B35),"MET PM",IF(AND(B33-C34&lt;=B32,B32&gt;=B33-C34),"MET PM","PM NOT MET"))</f>
        <v>MET PM</v>
      </c>
      <c r="D32" s="95"/>
    </row>
    <row r="33" spans="1:4" ht="26.25" customHeight="1">
      <c r="A33" s="45" t="s">
        <v>60</v>
      </c>
      <c r="B33" s="6">
        <f>B35</f>
        <v>24300</v>
      </c>
      <c r="C33" s="93"/>
      <c r="D33" s="95"/>
    </row>
    <row r="34" spans="1:4" ht="26.25" customHeight="1" hidden="1">
      <c r="A34" s="45"/>
      <c r="B34" s="55">
        <v>0.1</v>
      </c>
      <c r="C34" s="58">
        <f>B34*B33</f>
        <v>2430</v>
      </c>
      <c r="D34" s="95"/>
    </row>
    <row r="35" spans="1:4" ht="26.25" customHeight="1">
      <c r="A35" s="8" t="s">
        <v>3</v>
      </c>
      <c r="B35" s="6">
        <v>24300</v>
      </c>
      <c r="C35" s="53" t="s">
        <v>72</v>
      </c>
      <c r="D35" s="76"/>
    </row>
    <row r="36" spans="1:4" ht="12.75">
      <c r="A36" s="11" t="s">
        <v>27</v>
      </c>
      <c r="B36" s="3" t="s">
        <v>46</v>
      </c>
      <c r="C36" s="3" t="s">
        <v>47</v>
      </c>
      <c r="D36" s="4" t="s">
        <v>9</v>
      </c>
    </row>
    <row r="37" spans="1:4" ht="53.25" customHeight="1">
      <c r="A37" s="8" t="s">
        <v>2</v>
      </c>
      <c r="B37" s="6">
        <v>27831</v>
      </c>
      <c r="C37" s="92" t="str">
        <f>IF(AND(B37&gt;=B40),"MET PM",IF(AND(B38-C39&lt;=B37,B37&gt;=B38-C39),"MET PM","PM NOT MET"))</f>
        <v>MET PM</v>
      </c>
      <c r="D37" s="95"/>
    </row>
    <row r="38" spans="1:4" ht="26.25" customHeight="1">
      <c r="A38" s="45" t="s">
        <v>60</v>
      </c>
      <c r="B38" s="6">
        <f>B40</f>
        <v>24300</v>
      </c>
      <c r="C38" s="93"/>
      <c r="D38" s="95"/>
    </row>
    <row r="39" spans="1:4" ht="26.25" customHeight="1" hidden="1">
      <c r="A39" s="45"/>
      <c r="B39" s="55">
        <v>0.1</v>
      </c>
      <c r="C39" s="58">
        <f>B39*B38</f>
        <v>2430</v>
      </c>
      <c r="D39" s="95"/>
    </row>
    <row r="40" spans="1:4" ht="26.25" customHeight="1">
      <c r="A40" s="8" t="s">
        <v>3</v>
      </c>
      <c r="B40" s="6">
        <v>24300</v>
      </c>
      <c r="C40" s="53" t="s">
        <v>72</v>
      </c>
      <c r="D40" s="76"/>
    </row>
    <row r="41" ht="7.5" customHeight="1">
      <c r="A41" s="12"/>
    </row>
    <row r="42" spans="1:4" ht="12.75">
      <c r="A42" s="89" t="s">
        <v>13</v>
      </c>
      <c r="B42" s="90"/>
      <c r="C42" s="90"/>
      <c r="D42" s="91"/>
    </row>
    <row r="43" spans="1:4" ht="12.75">
      <c r="A43" s="11" t="s">
        <v>1</v>
      </c>
      <c r="B43" s="3" t="s">
        <v>46</v>
      </c>
      <c r="C43" s="3" t="s">
        <v>47</v>
      </c>
      <c r="D43" s="4" t="s">
        <v>9</v>
      </c>
    </row>
    <row r="44" spans="1:4" ht="40.5" customHeight="1">
      <c r="A44" s="8" t="s">
        <v>2</v>
      </c>
      <c r="B44" s="6">
        <v>1076</v>
      </c>
      <c r="C44" s="92" t="str">
        <f>IF(AND(B44&gt;=B47),"MET PM",IF(AND(B45-C46&lt;=B44,B44&gt;=B45-C46),"MET PM","PM NOT MET"))</f>
        <v>MET PM</v>
      </c>
      <c r="D44" s="73"/>
    </row>
    <row r="45" spans="1:4" ht="26.25" customHeight="1">
      <c r="A45" s="45" t="s">
        <v>60</v>
      </c>
      <c r="B45" s="6">
        <f>B47</f>
        <v>976</v>
      </c>
      <c r="C45" s="93"/>
      <c r="D45" s="95"/>
    </row>
    <row r="46" spans="1:4" ht="26.25" customHeight="1" hidden="1">
      <c r="A46" s="45"/>
      <c r="B46" s="55">
        <v>0.1</v>
      </c>
      <c r="C46" s="52">
        <f>B45*B46</f>
        <v>97.60000000000001</v>
      </c>
      <c r="D46" s="95"/>
    </row>
    <row r="47" spans="1:4" ht="26.25" customHeight="1">
      <c r="A47" s="8" t="s">
        <v>3</v>
      </c>
      <c r="B47" s="6">
        <v>976</v>
      </c>
      <c r="C47" s="53" t="s">
        <v>72</v>
      </c>
      <c r="D47" s="76"/>
    </row>
    <row r="48" spans="1:4" ht="12.75">
      <c r="A48" s="11" t="s">
        <v>27</v>
      </c>
      <c r="B48" s="3" t="s">
        <v>46</v>
      </c>
      <c r="C48" s="3" t="s">
        <v>47</v>
      </c>
      <c r="D48" s="4" t="s">
        <v>9</v>
      </c>
    </row>
    <row r="49" spans="1:4" ht="53.25" customHeight="1">
      <c r="A49" s="8" t="s">
        <v>2</v>
      </c>
      <c r="B49" s="6">
        <v>1076</v>
      </c>
      <c r="C49" s="92" t="str">
        <f>IF(AND(B49&gt;=B52),"MET PM",IF(AND(B50-C51&lt;=B49,B49&gt;=B50-C51),"MET PM","PM NOT MET"))</f>
        <v>MET PM</v>
      </c>
      <c r="D49" s="73"/>
    </row>
    <row r="50" spans="1:4" ht="26.25" customHeight="1">
      <c r="A50" s="45" t="s">
        <v>60</v>
      </c>
      <c r="B50" s="6">
        <f>B52</f>
        <v>976</v>
      </c>
      <c r="C50" s="93"/>
      <c r="D50" s="95"/>
    </row>
    <row r="51" spans="1:4" ht="26.25" customHeight="1" hidden="1">
      <c r="A51" s="45"/>
      <c r="B51" s="55">
        <v>0.1</v>
      </c>
      <c r="C51" s="52">
        <f>B50*B51</f>
        <v>97.60000000000001</v>
      </c>
      <c r="D51" s="95"/>
    </row>
    <row r="52" spans="1:4" ht="26.25" customHeight="1">
      <c r="A52" s="8" t="s">
        <v>3</v>
      </c>
      <c r="B52" s="6">
        <v>976</v>
      </c>
      <c r="C52" s="53" t="s">
        <v>72</v>
      </c>
      <c r="D52" s="76"/>
    </row>
    <row r="53" ht="7.5" customHeight="1">
      <c r="A53" s="12"/>
    </row>
    <row r="54" spans="1:4" ht="12.75">
      <c r="A54" s="94" t="s">
        <v>68</v>
      </c>
      <c r="B54" s="94"/>
      <c r="C54" s="94"/>
      <c r="D54" s="94"/>
    </row>
    <row r="55" ht="7.5" customHeight="1">
      <c r="A55" s="12"/>
    </row>
    <row r="56" spans="1:4" ht="12.75">
      <c r="A56" s="96" t="s">
        <v>5</v>
      </c>
      <c r="B56" s="97"/>
      <c r="C56" s="97"/>
      <c r="D56" s="98"/>
    </row>
    <row r="57" spans="1:4" ht="12.75">
      <c r="A57" s="11" t="s">
        <v>1</v>
      </c>
      <c r="B57" s="3" t="s">
        <v>46</v>
      </c>
      <c r="C57" s="3" t="s">
        <v>47</v>
      </c>
      <c r="D57" s="4" t="s">
        <v>9</v>
      </c>
    </row>
    <row r="58" spans="1:4" ht="53.25" customHeight="1">
      <c r="A58" s="14" t="s">
        <v>2</v>
      </c>
      <c r="B58" s="6">
        <v>22</v>
      </c>
      <c r="C58" s="92" t="str">
        <f>IF(AND(B58&gt;=B61),"MET PM",IF(AND(B59-C60&lt;=B58,B58&gt;=B59-C60),"MET PM","PM NOT MET"))</f>
        <v>MET PM</v>
      </c>
      <c r="D58" s="73"/>
    </row>
    <row r="59" spans="1:4" ht="26.25" customHeight="1">
      <c r="A59" s="45" t="s">
        <v>60</v>
      </c>
      <c r="B59" s="6">
        <f>B61</f>
        <v>14</v>
      </c>
      <c r="C59" s="93"/>
      <c r="D59" s="95"/>
    </row>
    <row r="60" spans="1:4" ht="26.25" customHeight="1" hidden="1">
      <c r="A60" s="45"/>
      <c r="B60" s="55">
        <v>0.05</v>
      </c>
      <c r="C60" s="52">
        <f>B59*B60</f>
        <v>0.7000000000000001</v>
      </c>
      <c r="D60" s="95"/>
    </row>
    <row r="61" spans="1:4" ht="26.25" customHeight="1">
      <c r="A61" s="14" t="s">
        <v>3</v>
      </c>
      <c r="B61" s="6">
        <v>14</v>
      </c>
      <c r="C61" s="53" t="s">
        <v>72</v>
      </c>
      <c r="D61" s="76"/>
    </row>
    <row r="62" ht="7.5" customHeight="1">
      <c r="A62" s="12"/>
    </row>
    <row r="63" spans="1:4" ht="12.75">
      <c r="A63" s="94" t="s">
        <v>70</v>
      </c>
      <c r="B63" s="94"/>
      <c r="C63" s="94"/>
      <c r="D63" s="94"/>
    </row>
    <row r="64" ht="7.5" customHeight="1">
      <c r="A64" s="12"/>
    </row>
    <row r="65" spans="1:4" ht="42.75" customHeight="1">
      <c r="A65" s="77" t="s">
        <v>66</v>
      </c>
      <c r="B65" s="77"/>
      <c r="C65" s="77"/>
      <c r="D65" s="77"/>
    </row>
    <row r="125" spans="1:4" ht="12.75">
      <c r="A125" s="12"/>
      <c r="B125" s="12"/>
      <c r="C125" s="12"/>
      <c r="D125" s="12"/>
    </row>
  </sheetData>
  <sheetProtection/>
  <protectedRanges>
    <protectedRange sqref="D8 C11 D13 C16 D20 C23 D25 C28 D32 C35 D37 C40 D44 C47 D49 C52 D58 C61" name="Range1"/>
  </protectedRanges>
  <mergeCells count="31">
    <mergeCell ref="C44:C45"/>
    <mergeCell ref="C8:C9"/>
    <mergeCell ref="C13:C14"/>
    <mergeCell ref="C32:C33"/>
    <mergeCell ref="C37:C38"/>
    <mergeCell ref="A30:D30"/>
    <mergeCell ref="A6:D6"/>
    <mergeCell ref="D8:D11"/>
    <mergeCell ref="A54:D54"/>
    <mergeCell ref="D13:D16"/>
    <mergeCell ref="D25:D28"/>
    <mergeCell ref="D32:D35"/>
    <mergeCell ref="A42:D42"/>
    <mergeCell ref="A18:D18"/>
    <mergeCell ref="D49:D52"/>
    <mergeCell ref="C49:C50"/>
    <mergeCell ref="A1:D1"/>
    <mergeCell ref="A3:C3"/>
    <mergeCell ref="A4:C4"/>
    <mergeCell ref="D3:D4"/>
    <mergeCell ref="A2:D2"/>
    <mergeCell ref="A65:D65"/>
    <mergeCell ref="A63:D63"/>
    <mergeCell ref="D20:D23"/>
    <mergeCell ref="D37:D40"/>
    <mergeCell ref="A56:D56"/>
    <mergeCell ref="C25:C26"/>
    <mergeCell ref="C20:C21"/>
    <mergeCell ref="D44:D47"/>
    <mergeCell ref="D58:D61"/>
    <mergeCell ref="C58:C59"/>
  </mergeCells>
  <printOptions/>
  <pageMargins left="0.33" right="0.4" top="0.52" bottom="0.72" header="0.5" footer="0.5"/>
  <pageSetup horizontalDpi="600" verticalDpi="600" orientation="portrait" scale="96" r:id="rId1"/>
  <headerFooter alignWithMargins="0">
    <oddFooter>&amp;L&amp;9 07/19/2010 &amp;A&amp;R&amp;9CCSC HOM 10-28 Page &amp;P of &amp;N</oddFooter>
  </headerFooter>
  <rowBreaks count="1" manualBreakCount="1">
    <brk id="28" max="3" man="1"/>
  </rowBreaks>
</worksheet>
</file>

<file path=xl/worksheets/sheet8.xml><?xml version="1.0" encoding="utf-8"?>
<worksheet xmlns="http://schemas.openxmlformats.org/spreadsheetml/2006/main" xmlns:r="http://schemas.openxmlformats.org/officeDocument/2006/relationships">
  <dimension ref="A1:E131"/>
  <sheetViews>
    <sheetView view="pageBreakPreview" zoomScaleNormal="115" zoomScaleSheetLayoutView="100" workbookViewId="0" topLeftCell="A7">
      <selection activeCell="B58" sqref="B58"/>
    </sheetView>
  </sheetViews>
  <sheetFormatPr defaultColWidth="9.140625" defaultRowHeight="12.75"/>
  <cols>
    <col min="1" max="1" width="14.28125" style="0" customWidth="1"/>
    <col min="2" max="2" width="9.57421875" style="0" customWidth="1"/>
    <col min="3" max="3" width="17.28125" style="0" customWidth="1"/>
    <col min="4" max="4" width="63.8515625" style="0" customWidth="1"/>
  </cols>
  <sheetData>
    <row r="1" spans="1:5" ht="39.75" customHeight="1">
      <c r="A1" s="80" t="s">
        <v>65</v>
      </c>
      <c r="B1" s="80"/>
      <c r="C1" s="80"/>
      <c r="D1" s="80"/>
      <c r="E1" s="15"/>
    </row>
    <row r="2" spans="1:4" ht="15.75">
      <c r="A2" s="81" t="s">
        <v>18</v>
      </c>
      <c r="B2" s="82"/>
      <c r="C2" s="82"/>
      <c r="D2" s="83"/>
    </row>
    <row r="3" spans="1:4" ht="62.25" customHeight="1">
      <c r="A3" s="84" t="s">
        <v>51</v>
      </c>
      <c r="B3" s="85"/>
      <c r="C3" s="86"/>
      <c r="D3" s="87" t="s">
        <v>73</v>
      </c>
    </row>
    <row r="4" spans="1:4" ht="62.25" customHeight="1">
      <c r="A4" s="84" t="s">
        <v>45</v>
      </c>
      <c r="B4" s="85"/>
      <c r="C4" s="86"/>
      <c r="D4" s="88"/>
    </row>
    <row r="5" ht="6.75" customHeight="1"/>
    <row r="6" spans="1:4" ht="12.75">
      <c r="A6" s="89" t="s">
        <v>10</v>
      </c>
      <c r="B6" s="90"/>
      <c r="C6" s="90"/>
      <c r="D6" s="91"/>
    </row>
    <row r="7" spans="1:4" ht="12.75">
      <c r="A7" s="2" t="s">
        <v>1</v>
      </c>
      <c r="B7" s="3" t="s">
        <v>46</v>
      </c>
      <c r="C7" s="3" t="s">
        <v>47</v>
      </c>
      <c r="D7" s="4" t="s">
        <v>9</v>
      </c>
    </row>
    <row r="8" spans="1:4" ht="53.25" customHeight="1">
      <c r="A8" s="5" t="s">
        <v>2</v>
      </c>
      <c r="B8" s="6">
        <v>704</v>
      </c>
      <c r="C8" s="92" t="str">
        <f>IF(AND(B8&gt;=B11),"MET PM",IF(AND(B9-C10&lt;=B8,B8&gt;=B9-C10),"MET PM","PM NOT MET"))</f>
        <v>MET PM</v>
      </c>
      <c r="D8" s="95"/>
    </row>
    <row r="9" spans="1:4" ht="26.25" customHeight="1">
      <c r="A9" s="45" t="s">
        <v>60</v>
      </c>
      <c r="B9" s="6">
        <f>B11</f>
        <v>500</v>
      </c>
      <c r="C9" s="93"/>
      <c r="D9" s="95"/>
    </row>
    <row r="10" spans="1:4" ht="26.25" customHeight="1" hidden="1">
      <c r="A10" s="45"/>
      <c r="B10" s="55">
        <v>0.1</v>
      </c>
      <c r="C10" s="58">
        <f>B9*B10</f>
        <v>50</v>
      </c>
      <c r="D10" s="95"/>
    </row>
    <row r="11" spans="1:4" ht="26.25" customHeight="1">
      <c r="A11" s="5" t="s">
        <v>3</v>
      </c>
      <c r="B11" s="6">
        <v>500</v>
      </c>
      <c r="C11" s="53" t="s">
        <v>72</v>
      </c>
      <c r="D11" s="76"/>
    </row>
    <row r="12" spans="1:4" ht="12.75">
      <c r="A12" s="2" t="s">
        <v>8</v>
      </c>
      <c r="B12" s="3" t="s">
        <v>46</v>
      </c>
      <c r="C12" s="3" t="s">
        <v>47</v>
      </c>
      <c r="D12" s="4" t="s">
        <v>9</v>
      </c>
    </row>
    <row r="13" spans="1:4" ht="53.25" customHeight="1">
      <c r="A13" s="5" t="s">
        <v>2</v>
      </c>
      <c r="B13" s="6">
        <v>500</v>
      </c>
      <c r="C13" s="70" t="s">
        <v>58</v>
      </c>
      <c r="D13" s="95"/>
    </row>
    <row r="14" spans="1:4" ht="26.25" customHeight="1">
      <c r="A14" s="45" t="s">
        <v>60</v>
      </c>
      <c r="B14" s="46">
        <f>B15/12*6</f>
        <v>0</v>
      </c>
      <c r="C14" s="108"/>
      <c r="D14" s="95"/>
    </row>
    <row r="15" spans="1:4" ht="26.25" customHeight="1">
      <c r="A15" s="5" t="s">
        <v>3</v>
      </c>
      <c r="B15" s="6"/>
      <c r="C15" s="109"/>
      <c r="D15" s="76"/>
    </row>
    <row r="16" spans="1:4" ht="12.75">
      <c r="A16" s="2" t="s">
        <v>25</v>
      </c>
      <c r="B16" s="3" t="s">
        <v>46</v>
      </c>
      <c r="C16" s="3" t="s">
        <v>47</v>
      </c>
      <c r="D16" s="4" t="s">
        <v>9</v>
      </c>
    </row>
    <row r="17" spans="1:4" ht="53.25" customHeight="1">
      <c r="A17" s="5" t="s">
        <v>2</v>
      </c>
      <c r="B17" s="6">
        <v>365</v>
      </c>
      <c r="C17" s="70" t="s">
        <v>58</v>
      </c>
      <c r="D17" s="95"/>
    </row>
    <row r="18" spans="1:4" ht="26.25" customHeight="1">
      <c r="A18" s="45" t="s">
        <v>60</v>
      </c>
      <c r="B18" s="46">
        <f>B19/12*6</f>
        <v>0</v>
      </c>
      <c r="C18" s="108"/>
      <c r="D18" s="95"/>
    </row>
    <row r="19" spans="1:4" ht="26.25" customHeight="1">
      <c r="A19" s="5" t="s">
        <v>3</v>
      </c>
      <c r="B19" s="6"/>
      <c r="C19" s="109"/>
      <c r="D19" s="76"/>
    </row>
    <row r="20" spans="1:4" ht="12.75">
      <c r="A20" s="2" t="s">
        <v>7</v>
      </c>
      <c r="B20" s="3" t="s">
        <v>46</v>
      </c>
      <c r="C20" s="3" t="s">
        <v>47</v>
      </c>
      <c r="D20" s="4" t="s">
        <v>9</v>
      </c>
    </row>
    <row r="21" spans="1:4" ht="53.25" customHeight="1">
      <c r="A21" s="5" t="s">
        <v>2</v>
      </c>
      <c r="B21" s="6">
        <v>512</v>
      </c>
      <c r="C21" s="92" t="str">
        <f>IF(AND(B21&gt;=B24),"MET PM",IF(AND(B22-C23&lt;=B21,B21&gt;=B22-C23),"MET PM","PM NOT MET"))</f>
        <v>MET PM</v>
      </c>
      <c r="D21" s="95"/>
    </row>
    <row r="22" spans="1:4" ht="26.25" customHeight="1">
      <c r="A22" s="45" t="s">
        <v>60</v>
      </c>
      <c r="B22" s="6">
        <f>B24</f>
        <v>500</v>
      </c>
      <c r="C22" s="93"/>
      <c r="D22" s="95"/>
    </row>
    <row r="23" spans="1:4" ht="26.25" customHeight="1" hidden="1">
      <c r="A23" s="45"/>
      <c r="B23" s="55">
        <v>0.1</v>
      </c>
      <c r="C23" s="58">
        <f>B22*B23</f>
        <v>50</v>
      </c>
      <c r="D23" s="95"/>
    </row>
    <row r="24" spans="1:4" ht="26.25" customHeight="1">
      <c r="A24" s="5" t="s">
        <v>3</v>
      </c>
      <c r="B24" s="6">
        <v>500</v>
      </c>
      <c r="C24" s="53" t="s">
        <v>72</v>
      </c>
      <c r="D24" s="76"/>
    </row>
    <row r="25" spans="1:4" ht="12.75">
      <c r="A25" s="2" t="s">
        <v>27</v>
      </c>
      <c r="B25" s="3" t="s">
        <v>46</v>
      </c>
      <c r="C25" s="3" t="s">
        <v>47</v>
      </c>
      <c r="D25" s="4" t="s">
        <v>9</v>
      </c>
    </row>
    <row r="26" spans="1:4" ht="53.25" customHeight="1">
      <c r="A26" s="5" t="s">
        <v>2</v>
      </c>
      <c r="B26" s="6">
        <v>2581</v>
      </c>
      <c r="C26" s="92" t="str">
        <f>IF(AND(B26&gt;=B29),"MET PM",IF(AND(B27-C28&lt;=B26,B26&gt;=B27-C28),"MET PM","PM NOT MET"))</f>
        <v>MET PM</v>
      </c>
      <c r="D26" s="95"/>
    </row>
    <row r="27" spans="1:4" ht="26.25" customHeight="1">
      <c r="A27" s="45" t="s">
        <v>60</v>
      </c>
      <c r="B27" s="6">
        <f>B29</f>
        <v>2000</v>
      </c>
      <c r="C27" s="93"/>
      <c r="D27" s="95"/>
    </row>
    <row r="28" spans="1:4" ht="26.25" customHeight="1" hidden="1">
      <c r="A28" s="45"/>
      <c r="B28" s="55">
        <v>0.1</v>
      </c>
      <c r="C28" s="58">
        <f>B27*B28</f>
        <v>200</v>
      </c>
      <c r="D28" s="95"/>
    </row>
    <row r="29" spans="1:4" ht="26.25" customHeight="1">
      <c r="A29" s="5" t="s">
        <v>3</v>
      </c>
      <c r="B29" s="6">
        <v>2000</v>
      </c>
      <c r="C29" s="53" t="s">
        <v>72</v>
      </c>
      <c r="D29" s="76"/>
    </row>
    <row r="30" spans="1:2" ht="7.5" customHeight="1">
      <c r="A30" s="7"/>
      <c r="B30" s="1"/>
    </row>
    <row r="31" spans="1:4" ht="12.75">
      <c r="A31" s="89" t="s">
        <v>11</v>
      </c>
      <c r="B31" s="90"/>
      <c r="C31" s="90"/>
      <c r="D31" s="91"/>
    </row>
    <row r="32" spans="1:4" ht="12.75">
      <c r="A32" s="2" t="s">
        <v>1</v>
      </c>
      <c r="B32" s="3" t="s">
        <v>46</v>
      </c>
      <c r="C32" s="3" t="s">
        <v>47</v>
      </c>
      <c r="D32" s="4" t="s">
        <v>9</v>
      </c>
    </row>
    <row r="33" spans="1:4" ht="53.25" customHeight="1">
      <c r="A33" s="5" t="s">
        <v>2</v>
      </c>
      <c r="B33" s="6">
        <v>40</v>
      </c>
      <c r="C33" s="92" t="str">
        <f>IF(AND(B33&gt;=B36),"MET PM",IF(AND(B34-C35&lt;=B33,B33&gt;=B34-C35),"MET PM","PM NOT MET"))</f>
        <v>MET PM</v>
      </c>
      <c r="D33" s="120"/>
    </row>
    <row r="34" spans="1:4" ht="26.25" customHeight="1">
      <c r="A34" s="45" t="s">
        <v>60</v>
      </c>
      <c r="B34" s="6">
        <f>B36</f>
        <v>25</v>
      </c>
      <c r="C34" s="93"/>
      <c r="D34" s="121"/>
    </row>
    <row r="35" spans="1:4" ht="26.25" customHeight="1" hidden="1">
      <c r="A35" s="45"/>
      <c r="B35" s="55">
        <v>0.1</v>
      </c>
      <c r="C35" s="52">
        <f>B34*B35</f>
        <v>2.5</v>
      </c>
      <c r="D35" s="121"/>
    </row>
    <row r="36" spans="1:4" ht="26.25" customHeight="1">
      <c r="A36" s="8" t="s">
        <v>3</v>
      </c>
      <c r="B36" s="6">
        <v>25</v>
      </c>
      <c r="C36" s="53" t="s">
        <v>72</v>
      </c>
      <c r="D36" s="122"/>
    </row>
    <row r="37" spans="1:4" ht="12.75">
      <c r="A37" s="2" t="s">
        <v>28</v>
      </c>
      <c r="B37" s="3" t="s">
        <v>46</v>
      </c>
      <c r="C37" s="3" t="s">
        <v>47</v>
      </c>
      <c r="D37" s="4" t="s">
        <v>9</v>
      </c>
    </row>
    <row r="38" spans="1:4" ht="53.25" customHeight="1">
      <c r="A38" s="5" t="s">
        <v>2</v>
      </c>
      <c r="B38" s="6">
        <v>0</v>
      </c>
      <c r="C38" s="113" t="s">
        <v>38</v>
      </c>
      <c r="D38" s="95"/>
    </row>
    <row r="39" spans="1:4" ht="26.25" customHeight="1">
      <c r="A39" s="45" t="s">
        <v>60</v>
      </c>
      <c r="B39" s="46">
        <f>B40/12*6</f>
        <v>0</v>
      </c>
      <c r="C39" s="114"/>
      <c r="D39" s="95"/>
    </row>
    <row r="40" spans="1:4" ht="26.25" customHeight="1">
      <c r="A40" s="8" t="s">
        <v>3</v>
      </c>
      <c r="B40" s="6"/>
      <c r="C40" s="115"/>
      <c r="D40" s="76"/>
    </row>
    <row r="41" spans="1:4" ht="12.75">
      <c r="A41" s="2" t="s">
        <v>27</v>
      </c>
      <c r="B41" s="3" t="s">
        <v>46</v>
      </c>
      <c r="C41" s="3" t="s">
        <v>47</v>
      </c>
      <c r="D41" s="4" t="s">
        <v>9</v>
      </c>
    </row>
    <row r="42" spans="1:4" ht="53.25" customHeight="1">
      <c r="A42" s="5" t="s">
        <v>2</v>
      </c>
      <c r="B42" s="6">
        <v>35</v>
      </c>
      <c r="C42" s="113" t="s">
        <v>38</v>
      </c>
      <c r="D42" s="95"/>
    </row>
    <row r="43" spans="1:4" ht="26.25" customHeight="1">
      <c r="A43" s="45" t="s">
        <v>60</v>
      </c>
      <c r="B43" s="46">
        <f>B44/12*6</f>
        <v>0</v>
      </c>
      <c r="C43" s="114"/>
      <c r="D43" s="95"/>
    </row>
    <row r="44" spans="1:4" ht="26.25" customHeight="1">
      <c r="A44" s="8" t="s">
        <v>3</v>
      </c>
      <c r="B44" s="6"/>
      <c r="C44" s="115"/>
      <c r="D44" s="76"/>
    </row>
    <row r="45" ht="7.5" customHeight="1">
      <c r="A45" s="9"/>
    </row>
    <row r="46" spans="1:4" ht="12.75">
      <c r="A46" s="89" t="s">
        <v>12</v>
      </c>
      <c r="B46" s="90"/>
      <c r="C46" s="90"/>
      <c r="D46" s="91"/>
    </row>
    <row r="47" spans="1:4" ht="12.75">
      <c r="A47" s="11" t="s">
        <v>1</v>
      </c>
      <c r="B47" s="3" t="s">
        <v>46</v>
      </c>
      <c r="C47" s="3" t="s">
        <v>47</v>
      </c>
      <c r="D47" s="4" t="s">
        <v>9</v>
      </c>
    </row>
    <row r="48" spans="1:4" ht="53.25" customHeight="1">
      <c r="A48" s="8" t="s">
        <v>2</v>
      </c>
      <c r="B48" s="6">
        <v>15097</v>
      </c>
      <c r="C48" s="92" t="str">
        <f>IF(AND(B48&gt;=B51),"MET PM",IF(AND(B49-C50&lt;=B48,B48&gt;=B49-C50),"MET PM","PM NOT MET"))</f>
        <v>MET PM</v>
      </c>
      <c r="D48" s="120"/>
    </row>
    <row r="49" spans="1:4" ht="26.25" customHeight="1">
      <c r="A49" s="45" t="s">
        <v>60</v>
      </c>
      <c r="B49" s="6">
        <f>B51</f>
        <v>15000</v>
      </c>
      <c r="C49" s="93"/>
      <c r="D49" s="121"/>
    </row>
    <row r="50" spans="1:4" ht="26.25" customHeight="1" hidden="1">
      <c r="A50" s="45"/>
      <c r="B50" s="55">
        <v>0.1</v>
      </c>
      <c r="C50" s="52">
        <f>B49*B50</f>
        <v>1500</v>
      </c>
      <c r="D50" s="121"/>
    </row>
    <row r="51" spans="1:4" ht="26.25" customHeight="1">
      <c r="A51" s="8" t="s">
        <v>3</v>
      </c>
      <c r="B51" s="6">
        <v>15000</v>
      </c>
      <c r="C51" s="53" t="s">
        <v>72</v>
      </c>
      <c r="D51" s="122"/>
    </row>
    <row r="52" spans="1:4" ht="12.75">
      <c r="A52" s="11" t="s">
        <v>7</v>
      </c>
      <c r="B52" s="3" t="s">
        <v>46</v>
      </c>
      <c r="C52" s="3" t="s">
        <v>47</v>
      </c>
      <c r="D52" s="4" t="s">
        <v>9</v>
      </c>
    </row>
    <row r="53" spans="1:4" ht="53.25" customHeight="1">
      <c r="A53" s="8" t="s">
        <v>2</v>
      </c>
      <c r="B53" s="6">
        <v>10380</v>
      </c>
      <c r="C53" s="92" t="str">
        <f>IF(AND(B53&gt;=B56),"MET PM",IF(AND(B54-C55&lt;=B53,B53&gt;=B54-C55),"MET PM","PM NOT MET"))</f>
        <v>MET PM</v>
      </c>
      <c r="D53" s="95"/>
    </row>
    <row r="54" spans="1:4" ht="26.25" customHeight="1">
      <c r="A54" s="45" t="s">
        <v>60</v>
      </c>
      <c r="B54" s="6">
        <f>B56</f>
        <v>10000</v>
      </c>
      <c r="C54" s="93"/>
      <c r="D54" s="95"/>
    </row>
    <row r="55" spans="1:4" ht="26.25" customHeight="1" hidden="1">
      <c r="A55" s="45"/>
      <c r="B55" s="55">
        <v>0.1</v>
      </c>
      <c r="C55" s="58">
        <f>B54*B55</f>
        <v>1000</v>
      </c>
      <c r="D55" s="95"/>
    </row>
    <row r="56" spans="1:4" ht="26.25" customHeight="1">
      <c r="A56" s="8" t="s">
        <v>3</v>
      </c>
      <c r="B56" s="6">
        <v>10000</v>
      </c>
      <c r="C56" s="53" t="s">
        <v>72</v>
      </c>
      <c r="D56" s="76"/>
    </row>
    <row r="57" spans="1:4" ht="12.75">
      <c r="A57" s="2" t="s">
        <v>8</v>
      </c>
      <c r="B57" s="3" t="s">
        <v>46</v>
      </c>
      <c r="C57" s="3" t="s">
        <v>47</v>
      </c>
      <c r="D57" s="4" t="s">
        <v>9</v>
      </c>
    </row>
    <row r="58" spans="1:4" ht="53.25" customHeight="1">
      <c r="A58" s="5" t="s">
        <v>2</v>
      </c>
      <c r="B58" s="6">
        <v>4415</v>
      </c>
      <c r="C58" s="70" t="s">
        <v>58</v>
      </c>
      <c r="D58" s="95"/>
    </row>
    <row r="59" spans="1:4" ht="26.25" customHeight="1">
      <c r="A59" s="45" t="s">
        <v>60</v>
      </c>
      <c r="B59" s="46">
        <f>B60/12*6</f>
        <v>0</v>
      </c>
      <c r="C59" s="108"/>
      <c r="D59" s="95"/>
    </row>
    <row r="60" spans="1:4" ht="26.25" customHeight="1">
      <c r="A60" s="5" t="s">
        <v>3</v>
      </c>
      <c r="B60" s="6"/>
      <c r="C60" s="109"/>
      <c r="D60" s="76"/>
    </row>
    <row r="61" spans="1:4" ht="12.75">
      <c r="A61" s="2" t="s">
        <v>25</v>
      </c>
      <c r="B61" s="3" t="s">
        <v>46</v>
      </c>
      <c r="C61" s="3" t="s">
        <v>47</v>
      </c>
      <c r="D61" s="4" t="s">
        <v>9</v>
      </c>
    </row>
    <row r="62" spans="1:4" ht="53.25" customHeight="1">
      <c r="A62" s="5" t="s">
        <v>2</v>
      </c>
      <c r="B62" s="6">
        <v>3250</v>
      </c>
      <c r="C62" s="70" t="s">
        <v>58</v>
      </c>
      <c r="D62" s="95"/>
    </row>
    <row r="63" spans="1:4" ht="26.25" customHeight="1">
      <c r="A63" s="45" t="s">
        <v>60</v>
      </c>
      <c r="B63" s="46">
        <f>B64/12*6</f>
        <v>0</v>
      </c>
      <c r="C63" s="108"/>
      <c r="D63" s="95"/>
    </row>
    <row r="64" spans="1:4" ht="26.25" customHeight="1">
      <c r="A64" s="5" t="s">
        <v>3</v>
      </c>
      <c r="B64" s="6"/>
      <c r="C64" s="109"/>
      <c r="D64" s="76"/>
    </row>
    <row r="65" spans="1:4" ht="12.75">
      <c r="A65" s="11" t="s">
        <v>27</v>
      </c>
      <c r="B65" s="3" t="s">
        <v>46</v>
      </c>
      <c r="C65" s="3" t="s">
        <v>47</v>
      </c>
      <c r="D65" s="4" t="s">
        <v>9</v>
      </c>
    </row>
    <row r="66" spans="1:4" ht="53.25" customHeight="1">
      <c r="A66" s="8" t="s">
        <v>2</v>
      </c>
      <c r="B66" s="6">
        <v>21325</v>
      </c>
      <c r="C66" s="92" t="s">
        <v>64</v>
      </c>
      <c r="D66" s="95"/>
    </row>
    <row r="67" spans="1:4" ht="26.25" customHeight="1">
      <c r="A67" s="45" t="s">
        <v>60</v>
      </c>
      <c r="B67" s="6">
        <f>B69</f>
        <v>20000</v>
      </c>
      <c r="C67" s="93"/>
      <c r="D67" s="95"/>
    </row>
    <row r="68" spans="1:4" ht="26.25" customHeight="1" hidden="1">
      <c r="A68" s="45"/>
      <c r="B68" s="55">
        <v>0.1</v>
      </c>
      <c r="C68" s="64"/>
      <c r="D68" s="95"/>
    </row>
    <row r="69" spans="1:4" ht="26.25" customHeight="1">
      <c r="A69" s="8" t="s">
        <v>3</v>
      </c>
      <c r="B69" s="6">
        <v>20000</v>
      </c>
      <c r="C69" s="53" t="s">
        <v>72</v>
      </c>
      <c r="D69" s="76"/>
    </row>
    <row r="70" ht="7.5" customHeight="1">
      <c r="A70" s="12"/>
    </row>
    <row r="71" spans="1:4" ht="12.75">
      <c r="A71" s="89" t="s">
        <v>13</v>
      </c>
      <c r="B71" s="90"/>
      <c r="C71" s="90"/>
      <c r="D71" s="91"/>
    </row>
    <row r="72" spans="1:4" ht="12.75">
      <c r="A72" s="11" t="s">
        <v>1</v>
      </c>
      <c r="B72" s="3" t="s">
        <v>46</v>
      </c>
      <c r="C72" s="3" t="s">
        <v>47</v>
      </c>
      <c r="D72" s="4" t="s">
        <v>9</v>
      </c>
    </row>
    <row r="73" spans="1:4" ht="53.25" customHeight="1">
      <c r="A73" s="8" t="s">
        <v>2</v>
      </c>
      <c r="B73" s="6">
        <v>1800</v>
      </c>
      <c r="C73" s="92" t="str">
        <f>IF(AND(B73&gt;=B76),"MET PM",IF(AND(B74-C75&lt;=B73,B73&gt;=B74-C75),"MET PM","PM NOT MET"))</f>
        <v>MET PM</v>
      </c>
      <c r="D73" s="120"/>
    </row>
    <row r="74" spans="1:4" ht="26.25" customHeight="1">
      <c r="A74" s="45" t="s">
        <v>60</v>
      </c>
      <c r="B74" s="6">
        <f>B76</f>
        <v>50</v>
      </c>
      <c r="C74" s="93"/>
      <c r="D74" s="121"/>
    </row>
    <row r="75" spans="1:4" ht="26.25" customHeight="1" hidden="1">
      <c r="A75" s="45"/>
      <c r="B75" s="55">
        <v>0.1</v>
      </c>
      <c r="C75" s="52">
        <f>B74*B75</f>
        <v>5</v>
      </c>
      <c r="D75" s="121"/>
    </row>
    <row r="76" spans="1:4" ht="26.25" customHeight="1">
      <c r="A76" s="8" t="s">
        <v>3</v>
      </c>
      <c r="B76" s="6">
        <v>50</v>
      </c>
      <c r="C76" s="53" t="s">
        <v>72</v>
      </c>
      <c r="D76" s="122"/>
    </row>
    <row r="77" spans="1:4" ht="12.75">
      <c r="A77" s="11" t="s">
        <v>7</v>
      </c>
      <c r="B77" s="3" t="s">
        <v>46</v>
      </c>
      <c r="C77" s="3" t="s">
        <v>47</v>
      </c>
      <c r="D77" s="4" t="s">
        <v>9</v>
      </c>
    </row>
    <row r="78" spans="1:4" ht="53.25" customHeight="1">
      <c r="A78" s="8" t="s">
        <v>2</v>
      </c>
      <c r="B78" s="6">
        <v>1800</v>
      </c>
      <c r="C78" s="113" t="s">
        <v>38</v>
      </c>
      <c r="D78" s="95"/>
    </row>
    <row r="79" spans="1:4" ht="26.25" customHeight="1">
      <c r="A79" s="45" t="s">
        <v>60</v>
      </c>
      <c r="B79" s="46">
        <f>B80/12*6</f>
        <v>0</v>
      </c>
      <c r="C79" s="114"/>
      <c r="D79" s="95"/>
    </row>
    <row r="80" spans="1:4" ht="26.25" customHeight="1">
      <c r="A80" s="8" t="s">
        <v>3</v>
      </c>
      <c r="B80" s="6"/>
      <c r="C80" s="115"/>
      <c r="D80" s="76"/>
    </row>
    <row r="81" spans="1:4" ht="12.75">
      <c r="A81" s="11" t="s">
        <v>27</v>
      </c>
      <c r="B81" s="3" t="s">
        <v>46</v>
      </c>
      <c r="C81" s="3" t="s">
        <v>47</v>
      </c>
      <c r="D81" s="4" t="s">
        <v>9</v>
      </c>
    </row>
    <row r="82" spans="1:4" ht="53.25" customHeight="1">
      <c r="A82" s="8" t="s">
        <v>2</v>
      </c>
      <c r="B82" s="6">
        <v>0</v>
      </c>
      <c r="C82" s="113" t="s">
        <v>38</v>
      </c>
      <c r="D82" s="95"/>
    </row>
    <row r="83" spans="1:4" ht="26.25" customHeight="1">
      <c r="A83" s="45" t="s">
        <v>60</v>
      </c>
      <c r="B83" s="46">
        <f>B84/12*6</f>
        <v>0</v>
      </c>
      <c r="C83" s="114"/>
      <c r="D83" s="95"/>
    </row>
    <row r="84" spans="1:4" ht="26.25" customHeight="1">
      <c r="A84" s="8" t="s">
        <v>3</v>
      </c>
      <c r="B84" s="6"/>
      <c r="C84" s="115"/>
      <c r="D84" s="76"/>
    </row>
    <row r="85" ht="7.5" customHeight="1">
      <c r="A85" s="12"/>
    </row>
    <row r="86" spans="1:4" ht="12.75">
      <c r="A86" s="94" t="s">
        <v>68</v>
      </c>
      <c r="B86" s="94"/>
      <c r="C86" s="94"/>
      <c r="D86" s="94"/>
    </row>
    <row r="87" ht="7.5" customHeight="1">
      <c r="A87" s="12"/>
    </row>
    <row r="88" spans="1:4" ht="12.75">
      <c r="A88" s="89" t="s">
        <v>5</v>
      </c>
      <c r="B88" s="90"/>
      <c r="C88" s="90"/>
      <c r="D88" s="91"/>
    </row>
    <row r="89" spans="1:4" ht="12.75">
      <c r="A89" s="11" t="s">
        <v>1</v>
      </c>
      <c r="B89" s="3" t="s">
        <v>46</v>
      </c>
      <c r="C89" s="3" t="s">
        <v>47</v>
      </c>
      <c r="D89" s="4" t="s">
        <v>9</v>
      </c>
    </row>
    <row r="90" spans="1:4" ht="53.25" customHeight="1">
      <c r="A90" s="14" t="s">
        <v>2</v>
      </c>
      <c r="B90" s="6">
        <v>69</v>
      </c>
      <c r="C90" s="92" t="str">
        <f>IF(AND(B90&gt;=B93),"MET PM",IF(AND(B91-C92&lt;=B90,B90&gt;=B91-C92),"MET PM","PM NOT MET"))</f>
        <v>MET PM</v>
      </c>
      <c r="D90" s="95"/>
    </row>
    <row r="91" spans="1:4" ht="26.25" customHeight="1">
      <c r="A91" s="45" t="s">
        <v>60</v>
      </c>
      <c r="B91" s="6">
        <f>B93</f>
        <v>50</v>
      </c>
      <c r="C91" s="93"/>
      <c r="D91" s="95"/>
    </row>
    <row r="92" spans="1:4" ht="26.25" customHeight="1" hidden="1">
      <c r="A92" s="45"/>
      <c r="B92" s="55">
        <v>0.05</v>
      </c>
      <c r="C92" s="58">
        <f>B91*B92</f>
        <v>2.5</v>
      </c>
      <c r="D92" s="95"/>
    </row>
    <row r="93" spans="1:4" ht="26.25" customHeight="1">
      <c r="A93" s="14" t="s">
        <v>3</v>
      </c>
      <c r="B93" s="6">
        <v>50</v>
      </c>
      <c r="C93" s="53" t="s">
        <v>72</v>
      </c>
      <c r="D93" s="76"/>
    </row>
    <row r="94" ht="7.5" customHeight="1">
      <c r="A94" s="12"/>
    </row>
    <row r="95" spans="1:4" ht="12.75">
      <c r="A95" s="94" t="s">
        <v>70</v>
      </c>
      <c r="B95" s="94"/>
      <c r="C95" s="94"/>
      <c r="D95" s="94"/>
    </row>
    <row r="96" ht="12.75">
      <c r="A96" s="12"/>
    </row>
    <row r="97" spans="1:4" ht="46.5" customHeight="1">
      <c r="A97" s="77" t="s">
        <v>66</v>
      </c>
      <c r="B97" s="77"/>
      <c r="C97" s="77"/>
      <c r="D97" s="77"/>
    </row>
    <row r="131" spans="1:4" ht="12.75">
      <c r="A131" s="12"/>
      <c r="B131" s="12"/>
      <c r="C131" s="12"/>
      <c r="D131" s="12"/>
    </row>
  </sheetData>
  <sheetProtection/>
  <protectedRanges>
    <protectedRange sqref="D8 D90 D73 D21 D26 D33 D82 D66 D38 D42 D48 D78 D53 D13 D17 D58 D62" name="Range1"/>
  </protectedRanges>
  <mergeCells count="47">
    <mergeCell ref="C8:C9"/>
    <mergeCell ref="C17:C19"/>
    <mergeCell ref="D21:D24"/>
    <mergeCell ref="D26:D29"/>
    <mergeCell ref="C90:C91"/>
    <mergeCell ref="C21:C22"/>
    <mergeCell ref="C26:C27"/>
    <mergeCell ref="C53:C54"/>
    <mergeCell ref="C33:C34"/>
    <mergeCell ref="C48:C49"/>
    <mergeCell ref="C73:C74"/>
    <mergeCell ref="C82:C84"/>
    <mergeCell ref="A88:D88"/>
    <mergeCell ref="C42:C44"/>
    <mergeCell ref="A6:D6"/>
    <mergeCell ref="A71:D71"/>
    <mergeCell ref="D73:D76"/>
    <mergeCell ref="D53:D56"/>
    <mergeCell ref="A31:D31"/>
    <mergeCell ref="C13:C15"/>
    <mergeCell ref="D13:D15"/>
    <mergeCell ref="D17:D19"/>
    <mergeCell ref="D38:D40"/>
    <mergeCell ref="D8:D11"/>
    <mergeCell ref="A1:D1"/>
    <mergeCell ref="A3:C3"/>
    <mergeCell ref="A4:C4"/>
    <mergeCell ref="D3:D4"/>
    <mergeCell ref="A2:D2"/>
    <mergeCell ref="A97:D97"/>
    <mergeCell ref="A95:D95"/>
    <mergeCell ref="D33:D36"/>
    <mergeCell ref="A46:D46"/>
    <mergeCell ref="D66:D69"/>
    <mergeCell ref="C38:C40"/>
    <mergeCell ref="D42:D44"/>
    <mergeCell ref="D48:D51"/>
    <mergeCell ref="D90:D93"/>
    <mergeCell ref="A86:D86"/>
    <mergeCell ref="D82:D84"/>
    <mergeCell ref="C58:C60"/>
    <mergeCell ref="D58:D60"/>
    <mergeCell ref="C78:C80"/>
    <mergeCell ref="D78:D80"/>
    <mergeCell ref="C62:C64"/>
    <mergeCell ref="D62:D64"/>
    <mergeCell ref="C66:C67"/>
  </mergeCells>
  <printOptions/>
  <pageMargins left="0.33" right="0.4" top="0.52" bottom="0.72" header="0.5" footer="0.5"/>
  <pageSetup horizontalDpi="600" verticalDpi="600" orientation="portrait" scale="96" r:id="rId1"/>
  <headerFooter alignWithMargins="0">
    <oddFooter>&amp;L&amp;9 07/19/2010 &amp;A&amp;R&amp;9CCSC HOM 10-28 Page &amp;P of &amp;N</oddFooter>
  </headerFooter>
  <rowBreaks count="3" manualBreakCount="3">
    <brk id="24" max="255" man="1"/>
    <brk id="51" max="255" man="1"/>
    <brk id="80" max="255" man="1"/>
  </rowBreaks>
</worksheet>
</file>

<file path=xl/worksheets/sheet9.xml><?xml version="1.0" encoding="utf-8"?>
<worksheet xmlns="http://schemas.openxmlformats.org/spreadsheetml/2006/main" xmlns:r="http://schemas.openxmlformats.org/officeDocument/2006/relationships">
  <dimension ref="A1:E123"/>
  <sheetViews>
    <sheetView view="pageBreakPreview" zoomScaleNormal="115" zoomScaleSheetLayoutView="100" workbookViewId="0" topLeftCell="A1">
      <selection activeCell="A4" sqref="A4:C4"/>
    </sheetView>
  </sheetViews>
  <sheetFormatPr defaultColWidth="9.140625" defaultRowHeight="12.75"/>
  <cols>
    <col min="1" max="1" width="14.28125" style="0" customWidth="1"/>
    <col min="2" max="2" width="9.57421875" style="0" customWidth="1"/>
    <col min="3" max="3" width="17.28125" style="0" customWidth="1"/>
    <col min="4" max="4" width="63.8515625" style="0" customWidth="1"/>
  </cols>
  <sheetData>
    <row r="1" spans="1:5" ht="39.75" customHeight="1">
      <c r="A1" s="80" t="s">
        <v>65</v>
      </c>
      <c r="B1" s="80"/>
      <c r="C1" s="80"/>
      <c r="D1" s="80"/>
      <c r="E1" s="15"/>
    </row>
    <row r="2" spans="1:4" ht="15.75">
      <c r="A2" s="81" t="s">
        <v>19</v>
      </c>
      <c r="B2" s="82"/>
      <c r="C2" s="82"/>
      <c r="D2" s="83"/>
    </row>
    <row r="3" spans="1:4" ht="62.25" customHeight="1">
      <c r="A3" s="84" t="s">
        <v>44</v>
      </c>
      <c r="B3" s="85"/>
      <c r="C3" s="86"/>
      <c r="D3" s="87" t="s">
        <v>67</v>
      </c>
    </row>
    <row r="4" spans="1:4" ht="62.25" customHeight="1">
      <c r="A4" s="84" t="s">
        <v>45</v>
      </c>
      <c r="B4" s="85"/>
      <c r="C4" s="86"/>
      <c r="D4" s="88"/>
    </row>
    <row r="5" ht="6.75" customHeight="1"/>
    <row r="6" spans="1:4" ht="12.75">
      <c r="A6" s="89" t="s">
        <v>10</v>
      </c>
      <c r="B6" s="90"/>
      <c r="C6" s="90"/>
      <c r="D6" s="91"/>
    </row>
    <row r="7" spans="1:4" ht="12.75">
      <c r="A7" s="2" t="s">
        <v>1</v>
      </c>
      <c r="B7" s="3" t="s">
        <v>46</v>
      </c>
      <c r="C7" s="3" t="s">
        <v>47</v>
      </c>
      <c r="D7" s="4" t="s">
        <v>9</v>
      </c>
    </row>
    <row r="8" spans="1:4" ht="53.25" customHeight="1">
      <c r="A8" s="5" t="s">
        <v>2</v>
      </c>
      <c r="B8" s="6">
        <v>3668</v>
      </c>
      <c r="C8" s="92" t="str">
        <f>IF(AND(B8&gt;=B11),"MET PM",IF(AND(B9-C10&lt;=B8,B8&gt;=B9-C10),"MET PM","PM NOT MET"))</f>
        <v>MET PM</v>
      </c>
      <c r="D8" s="95"/>
    </row>
    <row r="9" spans="1:4" ht="26.25" customHeight="1">
      <c r="A9" s="45" t="s">
        <v>60</v>
      </c>
      <c r="B9" s="6">
        <f>B11</f>
        <v>1000</v>
      </c>
      <c r="C9" s="93"/>
      <c r="D9" s="95"/>
    </row>
    <row r="10" spans="1:4" ht="26.25" customHeight="1" hidden="1">
      <c r="A10" s="45"/>
      <c r="B10" s="57">
        <v>0.1</v>
      </c>
      <c r="C10" s="56">
        <f>B9*B10</f>
        <v>100</v>
      </c>
      <c r="D10" s="95"/>
    </row>
    <row r="11" spans="1:4" ht="26.25" customHeight="1">
      <c r="A11" s="5" t="s">
        <v>3</v>
      </c>
      <c r="B11" s="6">
        <v>1000</v>
      </c>
      <c r="C11" s="53"/>
      <c r="D11" s="76"/>
    </row>
    <row r="12" spans="1:4" ht="7.5" customHeight="1">
      <c r="A12" s="7"/>
      <c r="B12" s="65"/>
      <c r="C12" s="13"/>
      <c r="D12" s="62"/>
    </row>
    <row r="13" spans="1:4" ht="12.75">
      <c r="A13" s="89" t="s">
        <v>11</v>
      </c>
      <c r="B13" s="90"/>
      <c r="C13" s="90"/>
      <c r="D13" s="91"/>
    </row>
    <row r="14" spans="1:4" ht="12.75">
      <c r="A14" s="2" t="s">
        <v>1</v>
      </c>
      <c r="B14" s="3" t="s">
        <v>46</v>
      </c>
      <c r="C14" s="3" t="s">
        <v>47</v>
      </c>
      <c r="D14" s="4" t="s">
        <v>9</v>
      </c>
    </row>
    <row r="15" spans="1:4" ht="53.25" customHeight="1">
      <c r="A15" s="5" t="s">
        <v>2</v>
      </c>
      <c r="B15" s="6">
        <v>38</v>
      </c>
      <c r="C15" s="92" t="str">
        <f>IF(AND(B15&gt;=B18),"MET PM",IF(AND(B16-C17&lt;=B15,B15&gt;=B16-C17),"MET PM","PM NOT MET"))</f>
        <v>MET PM</v>
      </c>
      <c r="D15" s="123"/>
    </row>
    <row r="16" spans="1:4" ht="26.25" customHeight="1">
      <c r="A16" s="45" t="s">
        <v>60</v>
      </c>
      <c r="B16" s="6">
        <f>B18</f>
        <v>18</v>
      </c>
      <c r="C16" s="93"/>
      <c r="D16" s="124"/>
    </row>
    <row r="17" spans="1:4" ht="26.25" customHeight="1" hidden="1">
      <c r="A17" s="45"/>
      <c r="B17" s="57">
        <v>0.1</v>
      </c>
      <c r="C17" s="56">
        <f>B16*B17</f>
        <v>1.8</v>
      </c>
      <c r="D17" s="124"/>
    </row>
    <row r="18" spans="1:4" ht="26.25" customHeight="1">
      <c r="A18" s="8" t="s">
        <v>3</v>
      </c>
      <c r="B18" s="6">
        <v>18</v>
      </c>
      <c r="C18" s="53"/>
      <c r="D18" s="125"/>
    </row>
    <row r="19" spans="1:4" ht="7.5" customHeight="1">
      <c r="A19" s="9"/>
      <c r="B19" s="13"/>
      <c r="C19" s="13"/>
      <c r="D19" s="62"/>
    </row>
    <row r="20" spans="1:4" ht="12.75">
      <c r="A20" s="89" t="s">
        <v>12</v>
      </c>
      <c r="B20" s="90"/>
      <c r="C20" s="90"/>
      <c r="D20" s="91"/>
    </row>
    <row r="21" spans="1:4" ht="12.75">
      <c r="A21" s="11" t="s">
        <v>1</v>
      </c>
      <c r="B21" s="3" t="s">
        <v>46</v>
      </c>
      <c r="C21" s="3" t="s">
        <v>47</v>
      </c>
      <c r="D21" s="4" t="s">
        <v>9</v>
      </c>
    </row>
    <row r="22" spans="1:4" ht="53.25" customHeight="1">
      <c r="A22" s="8" t="s">
        <v>2</v>
      </c>
      <c r="B22" s="6">
        <v>229389</v>
      </c>
      <c r="C22" s="92" t="str">
        <f>IF(AND(B22&gt;=B25),"MET PM",IF(AND(B23-C24&lt;=B22,B22&gt;=B23-C24),"MET PM","PM NOT MET"))</f>
        <v>MET PM</v>
      </c>
      <c r="D22" s="95"/>
    </row>
    <row r="23" spans="1:4" ht="26.25" customHeight="1">
      <c r="A23" s="45" t="s">
        <v>60</v>
      </c>
      <c r="B23" s="6">
        <f>B25</f>
        <v>691</v>
      </c>
      <c r="C23" s="93"/>
      <c r="D23" s="95"/>
    </row>
    <row r="24" spans="1:4" ht="26.25" customHeight="1" hidden="1">
      <c r="A24" s="45"/>
      <c r="B24" s="55">
        <v>0.1</v>
      </c>
      <c r="C24" s="58">
        <f>B23*B24</f>
        <v>69.10000000000001</v>
      </c>
      <c r="D24" s="95"/>
    </row>
    <row r="25" spans="1:4" ht="26.25" customHeight="1">
      <c r="A25" s="8" t="s">
        <v>3</v>
      </c>
      <c r="B25" s="6">
        <v>691</v>
      </c>
      <c r="C25" s="53"/>
      <c r="D25" s="76"/>
    </row>
    <row r="26" spans="1:4" ht="7.5" customHeight="1">
      <c r="A26" s="9"/>
      <c r="B26" s="13"/>
      <c r="C26" s="13"/>
      <c r="D26" s="62"/>
    </row>
    <row r="27" spans="1:4" ht="12.75">
      <c r="A27" s="89" t="s">
        <v>13</v>
      </c>
      <c r="B27" s="90"/>
      <c r="C27" s="90"/>
      <c r="D27" s="91"/>
    </row>
    <row r="28" spans="1:4" ht="12.75">
      <c r="A28" s="11" t="s">
        <v>1</v>
      </c>
      <c r="B28" s="3" t="s">
        <v>46</v>
      </c>
      <c r="C28" s="3" t="s">
        <v>47</v>
      </c>
      <c r="D28" s="4" t="s">
        <v>9</v>
      </c>
    </row>
    <row r="29" spans="1:4" ht="53.25" customHeight="1">
      <c r="A29" s="8" t="s">
        <v>2</v>
      </c>
      <c r="B29" s="6">
        <v>105</v>
      </c>
      <c r="C29" s="92" t="str">
        <f>IF(AND(B29&gt;=B32),"MET PM",IF(AND(B30-C31&lt;=B29,B29&gt;=B30-C31),"MET PM","PM NOT MET"))</f>
        <v>MET PM</v>
      </c>
      <c r="D29" s="95"/>
    </row>
    <row r="30" spans="1:4" ht="26.25" customHeight="1">
      <c r="A30" s="45" t="s">
        <v>60</v>
      </c>
      <c r="B30" s="6">
        <f>B32</f>
        <v>38</v>
      </c>
      <c r="C30" s="93"/>
      <c r="D30" s="95"/>
    </row>
    <row r="31" spans="1:4" ht="26.25" customHeight="1" hidden="1">
      <c r="A31" s="45"/>
      <c r="B31" s="57">
        <v>0.1</v>
      </c>
      <c r="C31" s="56">
        <f>B30*B31</f>
        <v>3.8000000000000003</v>
      </c>
      <c r="D31" s="95"/>
    </row>
    <row r="32" spans="1:4" ht="26.25" customHeight="1">
      <c r="A32" s="8" t="s">
        <v>3</v>
      </c>
      <c r="B32" s="6">
        <v>38</v>
      </c>
      <c r="C32" s="53"/>
      <c r="D32" s="76"/>
    </row>
    <row r="33" ht="7.5" customHeight="1">
      <c r="A33" s="12"/>
    </row>
    <row r="34" spans="1:4" ht="12.75">
      <c r="A34" s="94" t="s">
        <v>68</v>
      </c>
      <c r="B34" s="94"/>
      <c r="C34" s="94"/>
      <c r="D34" s="94"/>
    </row>
    <row r="35" ht="7.5" customHeight="1">
      <c r="A35" s="12"/>
    </row>
    <row r="36" spans="1:4" ht="12.75">
      <c r="A36" s="96" t="s">
        <v>5</v>
      </c>
      <c r="B36" s="97"/>
      <c r="C36" s="97"/>
      <c r="D36" s="98"/>
    </row>
    <row r="37" spans="1:4" ht="12.75">
      <c r="A37" s="11" t="s">
        <v>1</v>
      </c>
      <c r="B37" s="3" t="s">
        <v>46</v>
      </c>
      <c r="C37" s="3" t="s">
        <v>47</v>
      </c>
      <c r="D37" s="4" t="s">
        <v>9</v>
      </c>
    </row>
    <row r="38" spans="1:4" ht="53.25" customHeight="1">
      <c r="A38" s="14" t="s">
        <v>2</v>
      </c>
      <c r="B38" s="6">
        <v>24</v>
      </c>
      <c r="C38" s="92" t="str">
        <f>IF(AND(B38&gt;=B41),"MET PM",IF(AND(B39-C40&lt;=B38,B38&gt;=B39-C40),"MET PM","PM NOT MET"))</f>
        <v>MET PM</v>
      </c>
      <c r="D38" s="95"/>
    </row>
    <row r="39" spans="1:4" ht="26.25" customHeight="1">
      <c r="A39" s="45" t="s">
        <v>60</v>
      </c>
      <c r="B39" s="6">
        <f>B41</f>
        <v>23</v>
      </c>
      <c r="C39" s="93"/>
      <c r="D39" s="95"/>
    </row>
    <row r="40" spans="1:4" ht="26.25" customHeight="1" hidden="1">
      <c r="A40" s="45"/>
      <c r="B40" s="57">
        <v>0.05</v>
      </c>
      <c r="C40" s="56">
        <f>B39*B40</f>
        <v>1.1500000000000001</v>
      </c>
      <c r="D40" s="95"/>
    </row>
    <row r="41" spans="1:4" ht="26.25" customHeight="1">
      <c r="A41" s="14" t="s">
        <v>3</v>
      </c>
      <c r="B41" s="6">
        <v>23</v>
      </c>
      <c r="C41" s="53"/>
      <c r="D41" s="76"/>
    </row>
    <row r="42" ht="7.5" customHeight="1">
      <c r="A42" s="12"/>
    </row>
    <row r="43" spans="1:4" ht="12.75">
      <c r="A43" s="94" t="s">
        <v>70</v>
      </c>
      <c r="B43" s="94"/>
      <c r="C43" s="94"/>
      <c r="D43" s="94"/>
    </row>
    <row r="44" ht="9" customHeight="1">
      <c r="A44" s="12"/>
    </row>
    <row r="45" spans="1:4" ht="40.5" customHeight="1">
      <c r="A45" s="77" t="s">
        <v>66</v>
      </c>
      <c r="B45" s="77"/>
      <c r="C45" s="77"/>
      <c r="D45" s="77"/>
    </row>
    <row r="123" spans="1:4" ht="12.75">
      <c r="A123" s="12"/>
      <c r="B123" s="12"/>
      <c r="C123" s="12"/>
      <c r="D123" s="12"/>
    </row>
  </sheetData>
  <sheetProtection/>
  <protectedRanges>
    <protectedRange sqref="D29 D8 D15 D22 D38 C11 C18 C25 C32 C41" name="Range1"/>
  </protectedRanges>
  <mergeCells count="23">
    <mergeCell ref="A6:D6"/>
    <mergeCell ref="A1:D1"/>
    <mergeCell ref="A3:C3"/>
    <mergeCell ref="A4:C4"/>
    <mergeCell ref="D3:D4"/>
    <mergeCell ref="A2:D2"/>
    <mergeCell ref="D8:D11"/>
    <mergeCell ref="C8:C9"/>
    <mergeCell ref="A13:D13"/>
    <mergeCell ref="A20:D20"/>
    <mergeCell ref="D22:D25"/>
    <mergeCell ref="C15:C16"/>
    <mergeCell ref="A27:D27"/>
    <mergeCell ref="D15:D18"/>
    <mergeCell ref="C22:C23"/>
    <mergeCell ref="C38:C39"/>
    <mergeCell ref="C29:C30"/>
    <mergeCell ref="A45:D45"/>
    <mergeCell ref="A43:D43"/>
    <mergeCell ref="A36:D36"/>
    <mergeCell ref="D38:D41"/>
    <mergeCell ref="D29:D32"/>
    <mergeCell ref="A34:D34"/>
  </mergeCells>
  <printOptions/>
  <pageMargins left="0.33" right="0.4" top="0.52" bottom="0.72" header="0.5" footer="0.5"/>
  <pageSetup horizontalDpi="600" verticalDpi="600" orientation="portrait" scale="96" r:id="rId1"/>
  <headerFooter alignWithMargins="0">
    <oddFooter>&amp;L&amp;9 07/19/2010 &amp;A&amp;R&amp;9CCSC HOM 10-28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FHA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lunderwood</dc:creator>
  <cp:keywords/>
  <dc:description/>
  <cp:lastModifiedBy>Lunderwood</cp:lastModifiedBy>
  <cp:lastPrinted>2010-07-19T18:30:32Z</cp:lastPrinted>
  <dcterms:created xsi:type="dcterms:W3CDTF">2008-11-25T20:02:10Z</dcterms:created>
  <dcterms:modified xsi:type="dcterms:W3CDTF">2010-07-19T18:46:34Z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DNKPKXKZPAAN-15-1002</vt:lpwstr>
  </property>
  <property fmtid="{D5CDD505-2E9C-101B-9397-08002B2CF9AE}" pid="4" name="_dlc_DocIdItemGu">
    <vt:lpwstr>9a3c9d65-f185-4be4-a357-5f6e399d4fd8</vt:lpwstr>
  </property>
  <property fmtid="{D5CDD505-2E9C-101B-9397-08002B2CF9AE}" pid="5" name="_dlc_DocIdU">
    <vt:lpwstr>http://spdev.dhmh.md.gov:27219/cancer/_layouts/DocIdRedir.aspx?ID=DNKPKXKZPAAN-15-1002, DNKPKXKZPAAN-15-1002</vt:lpwstr>
  </property>
  <property fmtid="{D5CDD505-2E9C-101B-9397-08002B2CF9AE}" pid="6" name="display_urn:schemas-microsoft-com:office:office#Edit">
    <vt:lpwstr>SharePoint Support</vt:lpwstr>
  </property>
  <property fmtid="{D5CDD505-2E9C-101B-9397-08002B2CF9AE}" pid="7" name="xd_Signatu">
    <vt:lpwstr/>
  </property>
  <property fmtid="{D5CDD505-2E9C-101B-9397-08002B2CF9AE}" pid="8" name="Ord">
    <vt:lpwstr>87000.0000000000</vt:lpwstr>
  </property>
  <property fmtid="{D5CDD505-2E9C-101B-9397-08002B2CF9AE}" pid="9" name="TemplateU">
    <vt:lpwstr/>
  </property>
  <property fmtid="{D5CDD505-2E9C-101B-9397-08002B2CF9AE}" pid="10" name="xd_Prog">
    <vt:lpwstr/>
  </property>
  <property fmtid="{D5CDD505-2E9C-101B-9397-08002B2CF9AE}" pid="11" name="PublishingStartDa">
    <vt:lpwstr/>
  </property>
  <property fmtid="{D5CDD505-2E9C-101B-9397-08002B2CF9AE}" pid="12" name="PublishingExpirationDa">
    <vt:lpwstr/>
  </property>
  <property fmtid="{D5CDD505-2E9C-101B-9397-08002B2CF9AE}" pid="13" name="display_urn:schemas-microsoft-com:office:office#Auth">
    <vt:lpwstr>SharePoint Support</vt:lpwstr>
  </property>
  <property fmtid="{D5CDD505-2E9C-101B-9397-08002B2CF9AE}" pid="14" name="_SourceU">
    <vt:lpwstr/>
  </property>
  <property fmtid="{D5CDD505-2E9C-101B-9397-08002B2CF9AE}" pid="15" name="_SharedFileInd">
    <vt:lpwstr/>
  </property>
</Properties>
</file>