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ThisWorkbook" defaultThemeVersion="124226"/>
  <bookViews>
    <workbookView xWindow="-1308" yWindow="-108" windowWidth="11340" windowHeight="11640" tabRatio="922"/>
  </bookViews>
  <sheets>
    <sheet name="Garrett" sheetId="13" r:id="rId1"/>
    <sheet name="Harford" sheetId="14" r:id="rId2"/>
    <sheet name="Howard" sheetId="15" r:id="rId3"/>
    <sheet name="Kent" sheetId="16" r:id="rId4"/>
    <sheet name="Montgomery" sheetId="17" r:id="rId5"/>
    <sheet name="Prince_George's" sheetId="25" r:id="rId6"/>
    <sheet name="Queen_Anne's" sheetId="18" r:id="rId7"/>
    <sheet name="Somerset" sheetId="20" r:id="rId8"/>
    <sheet name="St_Mary's" sheetId="19" r:id="rId9"/>
    <sheet name="Talbot" sheetId="21" r:id="rId10"/>
    <sheet name="Washington" sheetId="22" r:id="rId11"/>
    <sheet name="Wicomico" sheetId="23" r:id="rId12"/>
    <sheet name="Worcester" sheetId="24" r:id="rId13"/>
  </sheets>
  <definedNames>
    <definedName name="_xlnm._FilterDatabase" localSheetId="4" hidden="1">Montgomery!$A$123:$E$135</definedName>
    <definedName name="_xlnm._FilterDatabase" localSheetId="5" hidden="1">'Prince_George''s'!$A$65:$E$65</definedName>
    <definedName name="_xlnm._FilterDatabase" localSheetId="6" hidden="1">'Queen_Anne''s'!$A$74:$E$74</definedName>
    <definedName name="_xlnm._FilterDatabase" localSheetId="7" hidden="1">Somerset!$A$81:$E$84</definedName>
    <definedName name="_xlnm._FilterDatabase" localSheetId="8" hidden="1">'St_Mary''s'!$A$7:$E$19</definedName>
    <definedName name="_xlnm._FilterDatabase" localSheetId="10" hidden="1">Washington!$A$7:$E$7</definedName>
    <definedName name="_xlnm._FilterDatabase" localSheetId="12" hidden="1">Worcester!#REF!</definedName>
  </definedNames>
  <calcPr calcId="145621"/>
  <customWorkbookViews>
    <customWorkbookView name="lunderwood - Personal View" guid="{47CDEB64-ABB4-4932-9951-3A119F89C289}" mergeInterval="0" changesSavedWin="1" personalView="1" maximized="1" windowWidth="1020" windowHeight="552" tabRatio="922" activeSheetId="1"/>
    <customWorkbookView name="CGroves - Personal View" guid="{038299EE-3F7A-4559-A492-CAB768484930}" mergeInterval="0" personalView="1" maximized="1" windowWidth="1140" windowHeight="632" tabRatio="922" activeSheetId="20"/>
    <customWorkbookView name="aweinstein - Personal View" guid="{3A600F54-6A56-45BB-B747-8667762B4338}" mergeInterval="0" personalView="1" maximized="1" windowWidth="1020" windowHeight="526" tabRatio="922" activeSheetId="1"/>
  </customWorkbookViews>
  <fileRecoveryPr autoRecover="0"/>
</workbook>
</file>

<file path=xl/calcChain.xml><?xml version="1.0" encoding="utf-8"?>
<calcChain xmlns="http://schemas.openxmlformats.org/spreadsheetml/2006/main">
  <c r="B43" i="24" l="1"/>
  <c r="C44" i="24" s="1"/>
  <c r="B38" i="24"/>
  <c r="C39" i="24" s="1"/>
  <c r="B21" i="24"/>
  <c r="C22" i="24" s="1"/>
  <c r="C58" i="23"/>
  <c r="C49" i="23"/>
  <c r="C44" i="23"/>
  <c r="C37" i="23"/>
  <c r="C32" i="23"/>
  <c r="C25" i="23"/>
  <c r="C20" i="23"/>
  <c r="C13" i="23"/>
  <c r="C8" i="23"/>
  <c r="B45" i="20"/>
  <c r="C46" i="20" s="1"/>
  <c r="C20" i="24" l="1"/>
  <c r="C37" i="24"/>
  <c r="C42" i="24"/>
  <c r="C44" i="20"/>
  <c r="B150" i="15" l="1"/>
  <c r="C149" i="15" s="1"/>
  <c r="B145" i="15"/>
  <c r="C144" i="15" s="1"/>
  <c r="B140" i="15"/>
  <c r="C139" i="15" s="1"/>
  <c r="B135" i="15"/>
  <c r="C134" i="15" s="1"/>
  <c r="B130" i="15"/>
  <c r="C129" i="15" s="1"/>
  <c r="B125" i="15"/>
  <c r="C124" i="15" s="1"/>
  <c r="C131" i="15" l="1"/>
  <c r="C151" i="15"/>
  <c r="C136" i="15"/>
  <c r="C141" i="15"/>
  <c r="C126" i="15"/>
  <c r="C146" i="15"/>
  <c r="B76" i="15"/>
  <c r="C75" i="15" s="1"/>
  <c r="B71" i="15"/>
  <c r="C70" i="15" s="1"/>
  <c r="B66" i="15"/>
  <c r="C65" i="15" s="1"/>
  <c r="B61" i="15"/>
  <c r="C60" i="15" s="1"/>
  <c r="B56" i="15"/>
  <c r="C55" i="15" s="1"/>
  <c r="B51" i="15"/>
  <c r="C50" i="15" s="1"/>
  <c r="C52" i="15" l="1"/>
  <c r="C72" i="15"/>
  <c r="C57" i="15"/>
  <c r="C77" i="15"/>
  <c r="C67" i="15"/>
  <c r="C62" i="15"/>
  <c r="B64" i="19" l="1"/>
  <c r="C65" i="19" s="1"/>
  <c r="B31" i="19"/>
  <c r="C32" i="19" l="1"/>
  <c r="C30" i="19" s="1"/>
  <c r="C63" i="19"/>
  <c r="B69" i="19"/>
  <c r="B59" i="19"/>
  <c r="B36" i="19"/>
  <c r="C37" i="19" l="1"/>
  <c r="C35" i="19" s="1"/>
  <c r="C60" i="19"/>
  <c r="C58" i="19" s="1"/>
  <c r="C70" i="19"/>
  <c r="C68" i="19"/>
  <c r="B41" i="21"/>
  <c r="B36" i="21"/>
  <c r="B46" i="21"/>
  <c r="B19" i="21"/>
  <c r="C18" i="21" s="1"/>
  <c r="C37" i="21" l="1"/>
  <c r="C35" i="21"/>
  <c r="C42" i="21"/>
  <c r="C40" i="21" s="1"/>
  <c r="C47" i="21"/>
  <c r="C45" i="21" s="1"/>
  <c r="B63" i="13" l="1"/>
  <c r="B52" i="16" l="1"/>
  <c r="B19" i="16"/>
  <c r="B63" i="14"/>
  <c r="C62" i="14" s="1"/>
  <c r="B41" i="14"/>
  <c r="B19" i="14"/>
  <c r="C20" i="14" l="1"/>
  <c r="C18" i="14" s="1"/>
  <c r="C42" i="14"/>
  <c r="C40" i="14" s="1"/>
  <c r="C64" i="14"/>
  <c r="B65" i="24" l="1"/>
  <c r="B55" i="24"/>
  <c r="C54" i="24" s="1"/>
  <c r="B50" i="24"/>
  <c r="C49" i="24" s="1"/>
  <c r="B31" i="24"/>
  <c r="B26" i="24"/>
  <c r="C25" i="24" s="1"/>
  <c r="B14" i="24"/>
  <c r="C13" i="24" s="1"/>
  <c r="B9" i="24"/>
  <c r="B9" i="23"/>
  <c r="B14" i="23"/>
  <c r="B21" i="23"/>
  <c r="B26" i="23"/>
  <c r="B33" i="23"/>
  <c r="B38" i="23"/>
  <c r="B45" i="23"/>
  <c r="B50" i="23"/>
  <c r="B59" i="23"/>
  <c r="B85" i="22"/>
  <c r="B99" i="22"/>
  <c r="B90" i="22"/>
  <c r="B80" i="22"/>
  <c r="C79" i="22" s="1"/>
  <c r="B75" i="22"/>
  <c r="B68" i="22"/>
  <c r="C67" i="22" s="1"/>
  <c r="B63" i="22"/>
  <c r="C62" i="22" s="1"/>
  <c r="B58" i="22"/>
  <c r="C57" i="22" s="1"/>
  <c r="B53" i="22"/>
  <c r="C52" i="22" s="1"/>
  <c r="B46" i="22"/>
  <c r="B41" i="22"/>
  <c r="C40" i="22" s="1"/>
  <c r="B36" i="22"/>
  <c r="B31" i="22"/>
  <c r="B24" i="22"/>
  <c r="B19" i="22"/>
  <c r="B14" i="22"/>
  <c r="B9" i="22"/>
  <c r="B9" i="21"/>
  <c r="B14" i="21"/>
  <c r="C13" i="21" s="1"/>
  <c r="B24" i="21"/>
  <c r="B31" i="21"/>
  <c r="B53" i="21"/>
  <c r="B58" i="21"/>
  <c r="B63" i="21"/>
  <c r="B68" i="21"/>
  <c r="C67" i="21" s="1"/>
  <c r="B79" i="21"/>
  <c r="B78" i="19"/>
  <c r="B53" i="19"/>
  <c r="B48" i="19"/>
  <c r="B43" i="19"/>
  <c r="B26" i="19"/>
  <c r="B19" i="19"/>
  <c r="B14" i="19"/>
  <c r="B9" i="19"/>
  <c r="B9" i="20"/>
  <c r="B14" i="20"/>
  <c r="C13" i="20" s="1"/>
  <c r="B21" i="20"/>
  <c r="B26" i="20"/>
  <c r="B33" i="20"/>
  <c r="B38" i="20"/>
  <c r="B50" i="20"/>
  <c r="B59" i="20"/>
  <c r="B59" i="18"/>
  <c r="B50" i="18"/>
  <c r="B45" i="18"/>
  <c r="B38" i="18"/>
  <c r="C37" i="18" s="1"/>
  <c r="B33" i="18"/>
  <c r="C32" i="18" s="1"/>
  <c r="B26" i="18"/>
  <c r="B21" i="18"/>
  <c r="B14" i="18"/>
  <c r="B9" i="18"/>
  <c r="B9" i="25"/>
  <c r="B16" i="25"/>
  <c r="B23" i="25"/>
  <c r="C22" i="25" s="1"/>
  <c r="B34" i="25"/>
  <c r="B14" i="17"/>
  <c r="B9" i="17"/>
  <c r="B19" i="17"/>
  <c r="B24" i="17"/>
  <c r="C23" i="17" s="1"/>
  <c r="B29" i="17"/>
  <c r="B34" i="17"/>
  <c r="B39" i="17"/>
  <c r="B46" i="17"/>
  <c r="B51" i="17"/>
  <c r="B56" i="17"/>
  <c r="C55" i="17" s="1"/>
  <c r="B61" i="17"/>
  <c r="B66" i="17"/>
  <c r="B73" i="17"/>
  <c r="C72" i="17" s="1"/>
  <c r="B78" i="17"/>
  <c r="C77" i="17" s="1"/>
  <c r="B83" i="17"/>
  <c r="C82" i="17" s="1"/>
  <c r="B88" i="17"/>
  <c r="B93" i="17"/>
  <c r="C92" i="17" s="1"/>
  <c r="B98" i="17"/>
  <c r="C97" i="17" s="1"/>
  <c r="B103" i="17"/>
  <c r="C102" i="17" s="1"/>
  <c r="B110" i="17"/>
  <c r="B115" i="17"/>
  <c r="C114" i="17" s="1"/>
  <c r="B120" i="17"/>
  <c r="B125" i="17"/>
  <c r="C124" i="17" s="1"/>
  <c r="B130" i="17"/>
  <c r="C129" i="17" s="1"/>
  <c r="B139" i="17"/>
  <c r="B9" i="16"/>
  <c r="B14" i="16"/>
  <c r="B24" i="16"/>
  <c r="C23" i="16" s="1"/>
  <c r="B29" i="16"/>
  <c r="B35" i="16"/>
  <c r="B42" i="16"/>
  <c r="B47" i="16"/>
  <c r="B57" i="16"/>
  <c r="B62" i="16"/>
  <c r="B69" i="16"/>
  <c r="B74" i="16"/>
  <c r="B83" i="16"/>
  <c r="B9" i="15"/>
  <c r="B14" i="15"/>
  <c r="B19" i="15"/>
  <c r="B34" i="15"/>
  <c r="B24" i="15"/>
  <c r="B29" i="15"/>
  <c r="B39" i="15"/>
  <c r="B46" i="15"/>
  <c r="B83" i="15"/>
  <c r="B88" i="15"/>
  <c r="B93" i="15"/>
  <c r="B98" i="15"/>
  <c r="B103" i="15"/>
  <c r="B108" i="15"/>
  <c r="B113" i="15"/>
  <c r="B120" i="15"/>
  <c r="B159" i="15"/>
  <c r="B14" i="14"/>
  <c r="B9" i="14"/>
  <c r="B24" i="14"/>
  <c r="B31" i="14"/>
  <c r="B36" i="14"/>
  <c r="C35" i="14" s="1"/>
  <c r="B46" i="14"/>
  <c r="B53" i="14"/>
  <c r="B58" i="14"/>
  <c r="B68" i="14"/>
  <c r="B75" i="14"/>
  <c r="C74" i="14" s="1"/>
  <c r="B80" i="14"/>
  <c r="C79" i="14" s="1"/>
  <c r="B85" i="14"/>
  <c r="B94" i="14"/>
  <c r="B9" i="13"/>
  <c r="C8" i="13" s="1"/>
  <c r="B14" i="13"/>
  <c r="C13" i="13" s="1"/>
  <c r="B19" i="13"/>
  <c r="C18" i="13" s="1"/>
  <c r="B24" i="13"/>
  <c r="C23" i="13" s="1"/>
  <c r="B31" i="13"/>
  <c r="C30" i="13" s="1"/>
  <c r="B36" i="13"/>
  <c r="C35" i="13" s="1"/>
  <c r="B41" i="13"/>
  <c r="C40" i="13" s="1"/>
  <c r="B46" i="13"/>
  <c r="C45" i="13" s="1"/>
  <c r="B53" i="13"/>
  <c r="B58" i="13"/>
  <c r="B68" i="13"/>
  <c r="B75" i="13"/>
  <c r="C74" i="13" s="1"/>
  <c r="B84" i="13"/>
  <c r="B90" i="13"/>
  <c r="B96" i="13"/>
  <c r="C95" i="13" s="1"/>
  <c r="C67" i="14" l="1"/>
  <c r="C86" i="14"/>
  <c r="C84" i="14"/>
  <c r="C59" i="14"/>
  <c r="C57" i="14"/>
  <c r="C32" i="14"/>
  <c r="C30" i="14" s="1"/>
  <c r="C37" i="14"/>
  <c r="C54" i="14"/>
  <c r="C52" i="14"/>
  <c r="C69" i="14"/>
  <c r="C47" i="14"/>
  <c r="C45" i="14"/>
  <c r="C10" i="14"/>
  <c r="C8" i="14" s="1"/>
  <c r="C81" i="14"/>
  <c r="C95" i="14"/>
  <c r="C93" i="14"/>
  <c r="C15" i="14"/>
  <c r="C13" i="14" s="1"/>
  <c r="C30" i="24"/>
  <c r="C32" i="24"/>
  <c r="C10" i="19"/>
  <c r="C8" i="19" s="1"/>
  <c r="C44" i="19"/>
  <c r="C42" i="19" s="1"/>
  <c r="C49" i="19"/>
  <c r="C47" i="19" s="1"/>
  <c r="C20" i="19"/>
  <c r="C18" i="19" s="1"/>
  <c r="C54" i="19"/>
  <c r="C52" i="19" s="1"/>
  <c r="C111" i="17"/>
  <c r="C109" i="17"/>
  <c r="C89" i="17"/>
  <c r="C87" i="17"/>
  <c r="C121" i="17"/>
  <c r="C119" i="17"/>
  <c r="C10" i="17"/>
  <c r="C8" i="17" s="1"/>
  <c r="C126" i="17"/>
  <c r="C76" i="14"/>
  <c r="C74" i="17"/>
  <c r="C104" i="17"/>
  <c r="C20" i="13" l="1"/>
  <c r="C75" i="16"/>
  <c r="C73" i="16" s="1"/>
  <c r="C53" i="16"/>
  <c r="C51" i="16" s="1"/>
  <c r="C48" i="16"/>
  <c r="C46" i="16" s="1"/>
  <c r="C36" i="16"/>
  <c r="C34" i="16" s="1"/>
  <c r="C76" i="13"/>
  <c r="C69" i="13"/>
  <c r="C67" i="13" s="1"/>
  <c r="C64" i="13"/>
  <c r="C62" i="13" s="1"/>
  <c r="C59" i="13"/>
  <c r="C57" i="13" s="1"/>
  <c r="C54" i="13"/>
  <c r="C52" i="13" s="1"/>
  <c r="C47" i="13"/>
  <c r="C42" i="13"/>
  <c r="C37" i="13"/>
  <c r="C32" i="13"/>
  <c r="C25" i="13"/>
  <c r="C15" i="13"/>
  <c r="C10" i="13"/>
  <c r="C10" i="21"/>
  <c r="C8" i="21" s="1"/>
  <c r="C60" i="23"/>
  <c r="C131" i="17"/>
  <c r="C116" i="17"/>
  <c r="C104" i="15"/>
  <c r="C102" i="15" s="1"/>
  <c r="C35" i="17"/>
  <c r="C33" i="17" s="1"/>
  <c r="C20" i="17"/>
  <c r="C18" i="17" s="1"/>
  <c r="C84" i="17"/>
  <c r="C15" i="17"/>
  <c r="C13" i="17" s="1"/>
  <c r="C89" i="15"/>
  <c r="C87" i="15" s="1"/>
  <c r="C51" i="24"/>
  <c r="C27" i="24"/>
  <c r="C79" i="17"/>
  <c r="C67" i="17"/>
  <c r="C65" i="17" s="1"/>
  <c r="C15" i="24"/>
  <c r="C51" i="23"/>
  <c r="C46" i="23"/>
  <c r="C39" i="23"/>
  <c r="C34" i="23"/>
  <c r="C27" i="23"/>
  <c r="C15" i="23"/>
  <c r="C54" i="22"/>
  <c r="C25" i="22"/>
  <c r="C23" i="22" s="1"/>
  <c r="C80" i="21"/>
  <c r="C78" i="21" s="1"/>
  <c r="C69" i="21"/>
  <c r="C59" i="21"/>
  <c r="C57" i="21" s="1"/>
  <c r="C54" i="21"/>
  <c r="C52" i="21" s="1"/>
  <c r="C32" i="21"/>
  <c r="C30" i="21" s="1"/>
  <c r="C25" i="21"/>
  <c r="C23" i="21" s="1"/>
  <c r="C27" i="20"/>
  <c r="C25" i="20" s="1"/>
  <c r="C60" i="18"/>
  <c r="C58" i="18" s="1"/>
  <c r="C10" i="25"/>
  <c r="C8" i="25" s="1"/>
  <c r="C62" i="17"/>
  <c r="C60" i="17" s="1"/>
  <c r="C57" i="17"/>
  <c r="C43" i="16"/>
  <c r="C41" i="16" s="1"/>
  <c r="C25" i="16"/>
  <c r="C10" i="16"/>
  <c r="C8" i="16" s="1"/>
  <c r="C121" i="15"/>
  <c r="C119" i="15" s="1"/>
  <c r="C109" i="15"/>
  <c r="C107" i="15" s="1"/>
  <c r="C94" i="15"/>
  <c r="C92" i="15" s="1"/>
  <c r="C40" i="15"/>
  <c r="C38" i="15" s="1"/>
  <c r="C20" i="15"/>
  <c r="C18" i="15" s="1"/>
  <c r="C10" i="15"/>
  <c r="C8" i="15" s="1"/>
  <c r="C97" i="13"/>
  <c r="C22" i="18"/>
  <c r="C20" i="18" s="1"/>
  <c r="C20" i="16"/>
  <c r="C18" i="16" s="1"/>
  <c r="C30" i="16"/>
  <c r="C28" i="16" s="1"/>
  <c r="C114" i="15"/>
  <c r="C112" i="15" s="1"/>
  <c r="C10" i="24"/>
  <c r="C8" i="24" s="1"/>
  <c r="C85" i="13"/>
  <c r="C83" i="13" s="1"/>
  <c r="C91" i="13"/>
  <c r="C89" i="13" s="1"/>
  <c r="C10" i="23"/>
  <c r="C32" i="22"/>
  <c r="C30" i="22" s="1"/>
  <c r="C76" i="22"/>
  <c r="C74" i="22" s="1"/>
  <c r="C64" i="21"/>
  <c r="C62" i="21" s="1"/>
  <c r="C25" i="17"/>
  <c r="C140" i="17"/>
  <c r="C138" i="17" s="1"/>
  <c r="C63" i="16"/>
  <c r="C61" i="16" s="1"/>
  <c r="C25" i="14"/>
  <c r="C23" i="14" s="1"/>
  <c r="C15" i="15"/>
  <c r="C13" i="15" s="1"/>
  <c r="C25" i="15"/>
  <c r="C23" i="15" s="1"/>
  <c r="C99" i="15"/>
  <c r="C97" i="15" s="1"/>
  <c r="C160" i="15"/>
  <c r="C158" i="15" s="1"/>
  <c r="C40" i="17"/>
  <c r="C38" i="17" s="1"/>
  <c r="C99" i="17"/>
  <c r="C46" i="18"/>
  <c r="C44" i="18" s="1"/>
  <c r="C30" i="15"/>
  <c r="C28" i="15" s="1"/>
  <c r="C15" i="19"/>
  <c r="C13" i="19" s="1"/>
  <c r="C84" i="15"/>
  <c r="C82" i="15" s="1"/>
  <c r="C15" i="21"/>
  <c r="C24" i="25"/>
  <c r="C47" i="17"/>
  <c r="C45" i="17" s="1"/>
  <c r="C94" i="17"/>
  <c r="C79" i="19"/>
  <c r="C77" i="19" s="1"/>
  <c r="C34" i="20"/>
  <c r="C32" i="20" s="1"/>
  <c r="C22" i="23"/>
  <c r="C30" i="17"/>
  <c r="C28" i="17" s="1"/>
  <c r="C27" i="19"/>
  <c r="C25" i="19" s="1"/>
  <c r="C52" i="17"/>
  <c r="C50" i="17" s="1"/>
  <c r="C20" i="21"/>
  <c r="C56" i="24" l="1"/>
  <c r="C66" i="24"/>
  <c r="C64" i="24" s="1"/>
  <c r="C10" i="22"/>
  <c r="C8" i="22" s="1"/>
  <c r="C15" i="22"/>
  <c r="C13" i="22" s="1"/>
  <c r="C20" i="22"/>
  <c r="C18" i="22" s="1"/>
  <c r="C37" i="22"/>
  <c r="C35" i="22" s="1"/>
  <c r="C47" i="22"/>
  <c r="C45" i="22" s="1"/>
  <c r="C59" i="22"/>
  <c r="C64" i="22"/>
  <c r="C69" i="22"/>
  <c r="C81" i="22"/>
  <c r="C86" i="22"/>
  <c r="C84" i="22" s="1"/>
  <c r="C91" i="22"/>
  <c r="C89" i="22" s="1"/>
  <c r="C100" i="22"/>
  <c r="C98" i="22" s="1"/>
  <c r="C10" i="20"/>
  <c r="C8" i="20" s="1"/>
  <c r="C15" i="20"/>
  <c r="C22" i="20"/>
  <c r="C20" i="20" s="1"/>
  <c r="C39" i="20"/>
  <c r="C37" i="20" s="1"/>
  <c r="C51" i="20"/>
  <c r="C49" i="20" s="1"/>
  <c r="C60" i="20"/>
  <c r="C58" i="20" s="1"/>
  <c r="C10" i="18"/>
  <c r="C8" i="18" s="1"/>
  <c r="C15" i="18"/>
  <c r="C13" i="18" s="1"/>
  <c r="C27" i="18"/>
  <c r="C25" i="18" s="1"/>
  <c r="C34" i="18"/>
  <c r="C39" i="18"/>
  <c r="C51" i="18"/>
  <c r="C49" i="18" s="1"/>
  <c r="C17" i="25"/>
  <c r="C15" i="25" s="1"/>
  <c r="C35" i="25"/>
  <c r="C33" i="25" s="1"/>
  <c r="C84" i="16"/>
  <c r="C82" i="16" s="1"/>
  <c r="C35" i="15"/>
  <c r="C33" i="15" s="1"/>
  <c r="C47" i="15"/>
  <c r="C45" i="15" s="1"/>
  <c r="C15" i="16"/>
  <c r="C13" i="16" s="1"/>
  <c r="C70" i="16"/>
  <c r="C68" i="16" s="1"/>
  <c r="C58" i="16"/>
  <c r="C56" i="16" s="1"/>
</calcChain>
</file>

<file path=xl/sharedStrings.xml><?xml version="1.0" encoding="utf-8"?>
<sst xmlns="http://schemas.openxmlformats.org/spreadsheetml/2006/main" count="1453" uniqueCount="57">
  <si>
    <t>Montgomery County CRF/CPEST Program</t>
  </si>
  <si>
    <t>Queen Anne's County CRF/CPEST Program</t>
  </si>
  <si>
    <t>St. Mary's County CRF/CPEST Program</t>
  </si>
  <si>
    <t>Somerset County CRF/CPEST Program</t>
  </si>
  <si>
    <t>Talbot County CRF/CPEST Program</t>
  </si>
  <si>
    <t>Washington County CRF/CPEST Program</t>
  </si>
  <si>
    <t>Wicomico County CRF/CPEST Program</t>
  </si>
  <si>
    <t>Worcester County CRF/CPEST Program</t>
  </si>
  <si>
    <t>CRC</t>
  </si>
  <si>
    <t>Achieved</t>
  </si>
  <si>
    <t>PM</t>
  </si>
  <si>
    <t>Colonoscopies</t>
  </si>
  <si>
    <t>Prostate</t>
  </si>
  <si>
    <t>Breast</t>
  </si>
  <si>
    <t>Local Program Action Plan</t>
  </si>
  <si>
    <t>EDB Form 1: General Public Educated</t>
  </si>
  <si>
    <t>EDB Form 1: Health Care Professionals Educated</t>
  </si>
  <si>
    <t>EDB Form 2: General Public Targeted/Reached</t>
  </si>
  <si>
    <t>EDB Form 2: Health Care Professionals Targeted/Reached</t>
  </si>
  <si>
    <t>Cervical</t>
  </si>
  <si>
    <t>Skin</t>
  </si>
  <si>
    <t>Lung</t>
  </si>
  <si>
    <t>PM Projected</t>
  </si>
  <si>
    <t>Garrett County CRF/CPEST Program</t>
  </si>
  <si>
    <t>Oral</t>
  </si>
  <si>
    <t>Oral Exam</t>
  </si>
  <si>
    <t xml:space="preserve">Oral  </t>
  </si>
  <si>
    <t>Skin Exam</t>
  </si>
  <si>
    <t xml:space="preserve">Skin  </t>
  </si>
  <si>
    <t>Harford County CRF/CPEST Program</t>
  </si>
  <si>
    <t>Howard County CRF/CPEST Program</t>
  </si>
  <si>
    <t>Kent County CRF/CPEST Program</t>
  </si>
  <si>
    <t>Same as above.</t>
  </si>
  <si>
    <t>Cancers Declared in FY14 Grant for Education
CRC, Skin</t>
  </si>
  <si>
    <t>Cancers Declared in FY14 Grant for Screening
CRC</t>
  </si>
  <si>
    <t>FY14</t>
  </si>
  <si>
    <t>FY14 Assessment*</t>
  </si>
  <si>
    <t>*FY14 Assessment indicates whether the PM was met, is on target to be met, or is not on target to be met within 10% of the projection for education and within 5% of the projection for the screening procedures, is not stated (activity in the grant), or is not declared as a cancer in the grant, as compared to the number achieved for FY14.</t>
  </si>
  <si>
    <t>Cancers Declared in FY14 Grant for Education
CRC, Breast, Cervical, Skin</t>
  </si>
  <si>
    <t>Cancers Declared in FY14 Grant for Education
CRC, Lung, Prostate</t>
  </si>
  <si>
    <t>Cancers Declared in FY14 Grant for Education
CRC,  Skin</t>
  </si>
  <si>
    <t>Cancers Declared in FY14 Grant for Education
CRC</t>
  </si>
  <si>
    <t>Cancers Declared in FY14 Grant for Education
CRC, Breast, Cervical, Lung, Oral, Prostate, Skin</t>
  </si>
  <si>
    <t>Cancers Declared in FY14 Grant for Education
CRC, Breast, Cervical, Prostate, Skin</t>
  </si>
  <si>
    <t>Cancers Declared in FY14 Grant for Education
CRC, Oral, Prostate, Skin</t>
  </si>
  <si>
    <t>Cancers Declared in FY14 Grant for Screening
CRC, Oral, Prostate,  Skin</t>
  </si>
  <si>
    <t>FY14 Mid-Year Performance Measures (PM) Report and Action Plan
Time Period Covered: July 1, 2013 - December 31, 2013</t>
  </si>
  <si>
    <t>Source: Cancer Education Database (EDB), Form 1 - F1/S2 and Form 2 - F2/S2 Reports, 01/08/2014</t>
  </si>
  <si>
    <t>Source:  Cancer Client Database (CDB) C-CoP, 01/08/2014</t>
  </si>
  <si>
    <t>Source: Cancer Education Database (EDB), Form 1 - F1/S2 and Form 2 - F2/S2 Reports, - 01/08/2014</t>
  </si>
  <si>
    <t>Source:  Cancer Client Database (CDB) C-CoP, P-CoP, 01/08/2014</t>
  </si>
  <si>
    <t>Source:  Cancer Client Database (CDB), C-CoP, 01/08/2014</t>
  </si>
  <si>
    <t>Source:  Cancer Client Database (CDB), C-CoP, O-CoP, P-CoP, S-CoP, 01/08/2014</t>
  </si>
  <si>
    <t>EDB Form 2:Health Care Professionals Targeted/Reached</t>
  </si>
  <si>
    <r>
      <t>Instructions for the Action Plan:
• Review your data and FY14 Assessment; projection based on first six months
  in this FY14 report.
• For each Assessment stating "</t>
    </r>
    <r>
      <rPr>
        <b/>
        <sz val="8"/>
        <color rgb="FFFF0000"/>
        <rFont val="Times New Roman"/>
        <family val="1"/>
      </rPr>
      <t>Not on target to meet PM</t>
    </r>
    <r>
      <rPr>
        <b/>
        <sz val="8"/>
        <rFont val="Times New Roman"/>
        <family val="1"/>
      </rPr>
      <t>" 
   (in bold and red):
     • Provide the reason(s)/rationale as to why each Performance 
       Measure was not on target to be met
     • State the specific methods and steps planned to meet
       Performance Measures and projected dates for solutions  
     • Submit the Action Plan in electronic format via e-mail with 
       Progress Report by January 31, 2014</t>
    </r>
  </si>
  <si>
    <t>Prince George's County CRF/CPEST Program**</t>
  </si>
  <si>
    <t>**Pending grant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</si>
</sst>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22"/>
      <name val="Arial"/>
      <family val="2"/>
    </font>
    <font>
      <sz val="10"/>
      <color indexed="5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indexed="22"/>
      <name val="Arial"/>
      <family val="2"/>
    </font>
    <font>
      <b/>
      <sz val="10"/>
      <color indexed="55"/>
      <name val="Arial"/>
      <family val="2"/>
    </font>
    <font>
      <b/>
      <sz val="8"/>
      <color rgb="FFFF0000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4" fillId="0" borderId="1" xfId="0" applyFont="1" applyBorder="1"/>
    <xf numFmtId="0" fontId="5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Fill="1"/>
    <xf numFmtId="0" fontId="5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9" fontId="0" fillId="0" borderId="1" xfId="5" applyFont="1" applyBorder="1" applyAlignment="1">
      <alignment horizontal="center"/>
    </xf>
    <xf numFmtId="164" fontId="10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5" fillId="0" borderId="0" xfId="0" applyFont="1" applyFill="1" applyBorder="1" applyAlignment="1">
      <alignment horizontal="left" wrapText="1"/>
    </xf>
    <xf numFmtId="9" fontId="1" fillId="0" borderId="1" xfId="5" applyBorder="1" applyAlignment="1">
      <alignment horizontal="center"/>
    </xf>
    <xf numFmtId="9" fontId="1" fillId="0" borderId="1" xfId="5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13" fillId="0" borderId="0" xfId="0" applyFont="1"/>
    <xf numFmtId="0" fontId="5" fillId="0" borderId="9" xfId="0" applyFont="1" applyBorder="1"/>
    <xf numFmtId="3" fontId="4" fillId="0" borderId="1" xfId="0" applyNumberFormat="1" applyFont="1" applyBorder="1" applyAlignment="1">
      <alignment horizontal="center"/>
    </xf>
    <xf numFmtId="0" fontId="5" fillId="0" borderId="0" xfId="0" applyFont="1" applyFill="1"/>
    <xf numFmtId="0" fontId="0" fillId="0" borderId="0" xfId="0" applyAlignment="1">
      <alignment readingOrder="1"/>
    </xf>
    <xf numFmtId="0" fontId="1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3" fontId="0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4" fillId="0" borderId="10" xfId="0" applyFont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/>
    </xf>
    <xf numFmtId="0" fontId="18" fillId="0" borderId="10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9" fontId="5" fillId="0" borderId="1" xfId="5" applyFont="1" applyBorder="1" applyAlignment="1">
      <alignment horizontal="center"/>
    </xf>
    <xf numFmtId="0" fontId="12" fillId="0" borderId="8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vertical="center" wrapText="1"/>
    </xf>
    <xf numFmtId="14" fontId="20" fillId="0" borderId="8" xfId="0" applyNumberFormat="1" applyFont="1" applyBorder="1" applyAlignment="1">
      <alignment vertical="center" wrapText="1"/>
    </xf>
    <xf numFmtId="14" fontId="12" fillId="0" borderId="8" xfId="0" applyNumberFormat="1" applyFont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9" fontId="23" fillId="0" borderId="1" xfId="5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left" vertical="distributed" wrapText="1"/>
    </xf>
    <xf numFmtId="0" fontId="11" fillId="0" borderId="8" xfId="0" applyFont="1" applyBorder="1" applyAlignment="1">
      <alignment horizontal="left" vertical="distributed" wrapText="1"/>
    </xf>
    <xf numFmtId="0" fontId="5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0" borderId="1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1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0" fontId="5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horizontal="left" vertical="top" wrapText="1"/>
    </xf>
    <xf numFmtId="0" fontId="5" fillId="0" borderId="11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4" fillId="0" borderId="11" xfId="0" applyNumberFormat="1" applyFont="1" applyBorder="1" applyAlignment="1">
      <alignment horizontal="left" vertical="top" wrapText="1"/>
    </xf>
    <xf numFmtId="0" fontId="14" fillId="0" borderId="10" xfId="0" applyNumberFormat="1" applyFont="1" applyBorder="1" applyAlignment="1">
      <alignment horizontal="left" vertical="top" wrapText="1"/>
    </xf>
    <xf numFmtId="0" fontId="14" fillId="0" borderId="8" xfId="0" applyNumberFormat="1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/>
    <xf numFmtId="0" fontId="0" fillId="0" borderId="8" xfId="0" applyBorder="1" applyAlignment="1"/>
    <xf numFmtId="0" fontId="5" fillId="0" borderId="0" xfId="0" applyFont="1" applyFill="1" applyBorder="1" applyAlignment="1">
      <alignment horizontal="left" wrapText="1"/>
    </xf>
    <xf numFmtId="0" fontId="1" fillId="0" borderId="11" xfId="4" applyBorder="1" applyAlignment="1">
      <alignment horizontal="left" vertical="top" wrapText="1"/>
    </xf>
    <xf numFmtId="0" fontId="1" fillId="0" borderId="10" xfId="4" applyBorder="1" applyAlignment="1">
      <alignment horizontal="left" vertical="top" wrapText="1"/>
    </xf>
    <xf numFmtId="0" fontId="1" fillId="0" borderId="8" xfId="4" applyBorder="1" applyAlignment="1">
      <alignment horizontal="left" vertical="top" wrapText="1"/>
    </xf>
    <xf numFmtId="0" fontId="4" fillId="2" borderId="1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" fillId="0" borderId="11" xfId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1" fillId="0" borderId="8" xfId="1" applyBorder="1" applyAlignment="1">
      <alignment horizontal="left" vertical="top" wrapText="1"/>
    </xf>
    <xf numFmtId="0" fontId="0" fillId="0" borderId="11" xfId="1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</cellXfs>
  <cellStyles count="7">
    <cellStyle name="Normal" xfId="0" builtinId="0"/>
    <cellStyle name="Normal 2" xfId="1"/>
    <cellStyle name="Normal 2 2" xfId="2"/>
    <cellStyle name="Normal 3" xfId="3"/>
    <cellStyle name="Normal 4" xfId="4"/>
    <cellStyle name="Percent" xfId="5" builtinId="5"/>
    <cellStyle name="Percent 2" xfId="6"/>
  </cellStyles>
  <dxfs count="78"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102"/>
  <sheetViews>
    <sheetView tabSelected="1" zoomScaleNormal="100" zoomScaleSheetLayoutView="100" workbookViewId="0">
      <selection activeCell="K13" sqref="K13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96" t="s">
        <v>46</v>
      </c>
      <c r="B1" s="96"/>
      <c r="C1" s="96"/>
      <c r="D1" s="96"/>
      <c r="E1" s="14"/>
    </row>
    <row r="2" spans="1:5" ht="15.6" x14ac:dyDescent="0.3">
      <c r="A2" s="97" t="s">
        <v>23</v>
      </c>
      <c r="B2" s="98"/>
      <c r="C2" s="98"/>
      <c r="D2" s="99"/>
    </row>
    <row r="3" spans="1:5" ht="60" customHeight="1" x14ac:dyDescent="0.25">
      <c r="A3" s="100" t="s">
        <v>44</v>
      </c>
      <c r="B3" s="101"/>
      <c r="C3" s="102"/>
      <c r="D3" s="103" t="s">
        <v>54</v>
      </c>
    </row>
    <row r="4" spans="1:5" ht="84.75" customHeight="1" x14ac:dyDescent="0.25">
      <c r="A4" s="100" t="s">
        <v>45</v>
      </c>
      <c r="B4" s="101"/>
      <c r="C4" s="102"/>
      <c r="D4" s="104"/>
    </row>
    <row r="5" spans="1:5" ht="6.75" customHeight="1" x14ac:dyDescent="0.25"/>
    <row r="6" spans="1:5" x14ac:dyDescent="0.25">
      <c r="A6" s="110" t="s">
        <v>15</v>
      </c>
      <c r="B6" s="111"/>
      <c r="C6" s="111"/>
      <c r="D6" s="112"/>
    </row>
    <row r="7" spans="1:5" x14ac:dyDescent="0.25">
      <c r="A7" s="2" t="s">
        <v>8</v>
      </c>
      <c r="B7" s="3" t="s">
        <v>35</v>
      </c>
      <c r="C7" s="3" t="s">
        <v>36</v>
      </c>
      <c r="D7" s="4" t="s">
        <v>14</v>
      </c>
    </row>
    <row r="8" spans="1:5" ht="53.25" customHeight="1" x14ac:dyDescent="0.25">
      <c r="A8" s="5" t="s">
        <v>9</v>
      </c>
      <c r="B8" s="6">
        <v>186</v>
      </c>
      <c r="C8" s="108" t="str">
        <f>IF(AND(B9&lt;1),"NO PM STATED",IF(AND(B8&gt;=B11),"Met PM",IF(AND(B8&gt;=B9-C10),"On target to meet PM",IF(AND(B8&lt;B9-C10),"Not on target to meet PM"))))</f>
        <v>Met PM</v>
      </c>
      <c r="D8" s="106"/>
    </row>
    <row r="9" spans="1:5" ht="26.7" customHeight="1" x14ac:dyDescent="0.25">
      <c r="A9" s="29" t="s">
        <v>22</v>
      </c>
      <c r="B9" s="6">
        <f>B11/12*6</f>
        <v>75</v>
      </c>
      <c r="C9" s="109"/>
      <c r="D9" s="106"/>
    </row>
    <row r="10" spans="1:5" ht="26.7" hidden="1" customHeight="1" x14ac:dyDescent="0.25">
      <c r="A10" s="29"/>
      <c r="B10" s="35">
        <v>0.1</v>
      </c>
      <c r="C10" s="37">
        <f>B10*B9</f>
        <v>7.5</v>
      </c>
      <c r="D10" s="106"/>
    </row>
    <row r="11" spans="1:5" ht="26.7" customHeight="1" x14ac:dyDescent="0.25">
      <c r="A11" s="5" t="s">
        <v>10</v>
      </c>
      <c r="B11" s="6">
        <v>150</v>
      </c>
      <c r="C11" s="73"/>
      <c r="D11" s="107"/>
    </row>
    <row r="12" spans="1:5" x14ac:dyDescent="0.25">
      <c r="A12" s="2" t="s">
        <v>24</v>
      </c>
      <c r="B12" s="3" t="s">
        <v>35</v>
      </c>
      <c r="C12" s="3" t="s">
        <v>36</v>
      </c>
      <c r="D12" s="4" t="s">
        <v>14</v>
      </c>
    </row>
    <row r="13" spans="1:5" ht="53.25" customHeight="1" x14ac:dyDescent="0.25">
      <c r="A13" s="5" t="s">
        <v>9</v>
      </c>
      <c r="B13" s="6">
        <v>222</v>
      </c>
      <c r="C13" s="108" t="str">
        <f>IF(AND(B14&lt;1),"NO PM STATED",IF(AND(B13&gt;=B16),"Met PM",IF(AND(B13&gt;=B14-C15),"On target to meet PM",IF(AND(B13&lt;B14-C15),"Not on target to meet PM"))))</f>
        <v>Met PM</v>
      </c>
      <c r="D13" s="106"/>
    </row>
    <row r="14" spans="1:5" ht="26.7" customHeight="1" x14ac:dyDescent="0.25">
      <c r="A14" s="29" t="s">
        <v>22</v>
      </c>
      <c r="B14" s="6">
        <f>B16/12*6</f>
        <v>75</v>
      </c>
      <c r="C14" s="109"/>
      <c r="D14" s="106"/>
    </row>
    <row r="15" spans="1:5" ht="26.7" hidden="1" customHeight="1" x14ac:dyDescent="0.25">
      <c r="A15" s="29"/>
      <c r="B15" s="35">
        <v>0.1</v>
      </c>
      <c r="C15" s="31">
        <f>B14*B15</f>
        <v>7.5</v>
      </c>
      <c r="D15" s="106"/>
    </row>
    <row r="16" spans="1:5" ht="26.7" customHeight="1" x14ac:dyDescent="0.25">
      <c r="A16" s="5" t="s">
        <v>10</v>
      </c>
      <c r="B16" s="6">
        <v>150</v>
      </c>
      <c r="C16" s="73"/>
      <c r="D16" s="107"/>
    </row>
    <row r="17" spans="1:4" x14ac:dyDescent="0.25">
      <c r="A17" s="2" t="s">
        <v>12</v>
      </c>
      <c r="B17" s="3" t="s">
        <v>35</v>
      </c>
      <c r="C17" s="3" t="s">
        <v>36</v>
      </c>
      <c r="D17" s="4" t="s">
        <v>14</v>
      </c>
    </row>
    <row r="18" spans="1:4" ht="53.25" customHeight="1" x14ac:dyDescent="0.25">
      <c r="A18" s="5" t="s">
        <v>9</v>
      </c>
      <c r="B18" s="6">
        <v>186</v>
      </c>
      <c r="C18" s="108" t="str">
        <f>IF(AND(B19&lt;1),"NO PM STATED",IF(AND(B18&gt;=B21),"Met PM",IF(AND(B18&gt;=B19-C20),"On target to meet PM",IF(AND(B18&lt;B19-C20),"Not on target to meet PM"))))</f>
        <v>Met PM</v>
      </c>
      <c r="D18" s="106"/>
    </row>
    <row r="19" spans="1:4" ht="26.7" customHeight="1" x14ac:dyDescent="0.25">
      <c r="A19" s="29" t="s">
        <v>22</v>
      </c>
      <c r="B19" s="6">
        <f>B21/12*6</f>
        <v>75</v>
      </c>
      <c r="C19" s="109"/>
      <c r="D19" s="106"/>
    </row>
    <row r="20" spans="1:4" ht="26.7" hidden="1" customHeight="1" x14ac:dyDescent="0.25">
      <c r="A20" s="29"/>
      <c r="B20" s="35">
        <v>0.1</v>
      </c>
      <c r="C20" s="37">
        <f>B19*B20</f>
        <v>7.5</v>
      </c>
      <c r="D20" s="106"/>
    </row>
    <row r="21" spans="1:4" ht="26.7" customHeight="1" x14ac:dyDescent="0.25">
      <c r="A21" s="5" t="s">
        <v>10</v>
      </c>
      <c r="B21" s="6">
        <v>150</v>
      </c>
      <c r="C21" s="73"/>
      <c r="D21" s="107"/>
    </row>
    <row r="22" spans="1:4" x14ac:dyDescent="0.25">
      <c r="A22" s="2" t="s">
        <v>20</v>
      </c>
      <c r="B22" s="3" t="s">
        <v>35</v>
      </c>
      <c r="C22" s="3" t="s">
        <v>36</v>
      </c>
      <c r="D22" s="4" t="s">
        <v>14</v>
      </c>
    </row>
    <row r="23" spans="1:4" ht="53.25" customHeight="1" x14ac:dyDescent="0.25">
      <c r="A23" s="5" t="s">
        <v>9</v>
      </c>
      <c r="B23" s="6">
        <v>514</v>
      </c>
      <c r="C23" s="108" t="str">
        <f>IF(AND(B24&lt;1),"NO PM STATED",IF(AND(B23&gt;=B26),"Met PM",IF(AND(B23&gt;=B24-C25),"On target to meet PM",IF(AND(B23&lt;B24-C25),"Not on target to meet PM"))))</f>
        <v>Met PM</v>
      </c>
      <c r="D23" s="105"/>
    </row>
    <row r="24" spans="1:4" ht="26.7" customHeight="1" x14ac:dyDescent="0.25">
      <c r="A24" s="29" t="s">
        <v>22</v>
      </c>
      <c r="B24" s="6">
        <f>B26/12*6</f>
        <v>250</v>
      </c>
      <c r="C24" s="109"/>
      <c r="D24" s="106"/>
    </row>
    <row r="25" spans="1:4" ht="26.7" hidden="1" customHeight="1" x14ac:dyDescent="0.25">
      <c r="A25" s="29"/>
      <c r="B25" s="35">
        <v>0.1</v>
      </c>
      <c r="C25" s="37">
        <f>B25*B24</f>
        <v>25</v>
      </c>
      <c r="D25" s="106"/>
    </row>
    <row r="26" spans="1:4" ht="26.7" customHeight="1" x14ac:dyDescent="0.25">
      <c r="A26" s="5" t="s">
        <v>10</v>
      </c>
      <c r="B26" s="6">
        <v>500</v>
      </c>
      <c r="C26" s="73"/>
      <c r="D26" s="107"/>
    </row>
    <row r="27" spans="1:4" ht="7.5" customHeight="1" x14ac:dyDescent="0.25">
      <c r="A27" s="42"/>
      <c r="B27" s="21"/>
      <c r="C27" s="22"/>
      <c r="D27" s="23"/>
    </row>
    <row r="28" spans="1:4" x14ac:dyDescent="0.25">
      <c r="A28" s="110" t="s">
        <v>16</v>
      </c>
      <c r="B28" s="111"/>
      <c r="C28" s="111"/>
      <c r="D28" s="112"/>
    </row>
    <row r="29" spans="1:4" x14ac:dyDescent="0.25">
      <c r="A29" s="2" t="s">
        <v>8</v>
      </c>
      <c r="B29" s="3" t="s">
        <v>35</v>
      </c>
      <c r="C29" s="3" t="s">
        <v>36</v>
      </c>
      <c r="D29" s="4" t="s">
        <v>14</v>
      </c>
    </row>
    <row r="30" spans="1:4" ht="53.25" customHeight="1" x14ac:dyDescent="0.25">
      <c r="A30" s="5" t="s">
        <v>9</v>
      </c>
      <c r="B30" s="6">
        <v>54</v>
      </c>
      <c r="C30" s="108" t="str">
        <f>IF(AND(B31&lt;1),"NO PM STATED",IF(AND(B30&gt;=B33),"Met PM",IF(AND(B30&gt;=B31-C32),"On target to meet PM",IF(AND(B30&lt;B31-C32),"Not on target to meet PM"))))</f>
        <v>Met PM</v>
      </c>
      <c r="D30" s="116"/>
    </row>
    <row r="31" spans="1:4" ht="26.7" customHeight="1" x14ac:dyDescent="0.25">
      <c r="A31" s="29" t="s">
        <v>22</v>
      </c>
      <c r="B31" s="6">
        <f>B33/12*6</f>
        <v>20</v>
      </c>
      <c r="C31" s="109"/>
      <c r="D31" s="117"/>
    </row>
    <row r="32" spans="1:4" ht="26.7" hidden="1" customHeight="1" x14ac:dyDescent="0.25">
      <c r="A32" s="29"/>
      <c r="B32" s="35">
        <v>0.1</v>
      </c>
      <c r="C32" s="65">
        <f>B32*B31</f>
        <v>2</v>
      </c>
      <c r="D32" s="117"/>
    </row>
    <row r="33" spans="1:4" ht="26.7" customHeight="1" x14ac:dyDescent="0.25">
      <c r="A33" s="8" t="s">
        <v>10</v>
      </c>
      <c r="B33" s="6">
        <v>40</v>
      </c>
      <c r="C33" s="73"/>
      <c r="D33" s="118"/>
    </row>
    <row r="34" spans="1:4" x14ac:dyDescent="0.25">
      <c r="A34" s="2" t="s">
        <v>24</v>
      </c>
      <c r="B34" s="3" t="s">
        <v>35</v>
      </c>
      <c r="C34" s="3" t="s">
        <v>36</v>
      </c>
      <c r="D34" s="4" t="s">
        <v>14</v>
      </c>
    </row>
    <row r="35" spans="1:4" ht="53.25" customHeight="1" x14ac:dyDescent="0.25">
      <c r="A35" s="5" t="s">
        <v>9</v>
      </c>
      <c r="B35" s="6">
        <v>54</v>
      </c>
      <c r="C35" s="108" t="str">
        <f>IF(AND(B36&lt;1),"NO PM STATED",IF(AND(B35&gt;=B38),"Met PM",IF(AND(B35&gt;=B36-C37),"On target to meet PM",IF(AND(B35&lt;B36-C37),"Not on target to meet PM"))))</f>
        <v>Met PM</v>
      </c>
      <c r="D35" s="106"/>
    </row>
    <row r="36" spans="1:4" ht="26.7" customHeight="1" x14ac:dyDescent="0.25">
      <c r="A36" s="29" t="s">
        <v>22</v>
      </c>
      <c r="B36" s="6">
        <f>B38/12*6</f>
        <v>20</v>
      </c>
      <c r="C36" s="109"/>
      <c r="D36" s="106"/>
    </row>
    <row r="37" spans="1:4" ht="26.7" hidden="1" customHeight="1" x14ac:dyDescent="0.25">
      <c r="A37" s="29"/>
      <c r="B37" s="35">
        <v>0.1</v>
      </c>
      <c r="C37" s="31">
        <f>B36*B37</f>
        <v>2</v>
      </c>
      <c r="D37" s="106"/>
    </row>
    <row r="38" spans="1:4" ht="26.7" customHeight="1" x14ac:dyDescent="0.25">
      <c r="A38" s="5" t="s">
        <v>10</v>
      </c>
      <c r="B38" s="92">
        <v>40</v>
      </c>
      <c r="C38" s="73"/>
      <c r="D38" s="107"/>
    </row>
    <row r="39" spans="1:4" x14ac:dyDescent="0.25">
      <c r="A39" s="2" t="s">
        <v>12</v>
      </c>
      <c r="B39" s="3" t="s">
        <v>35</v>
      </c>
      <c r="C39" s="3" t="s">
        <v>36</v>
      </c>
      <c r="D39" s="4" t="s">
        <v>14</v>
      </c>
    </row>
    <row r="40" spans="1:4" ht="53.25" customHeight="1" x14ac:dyDescent="0.25">
      <c r="A40" s="5" t="s">
        <v>9</v>
      </c>
      <c r="B40" s="6">
        <v>54</v>
      </c>
      <c r="C40" s="108" t="str">
        <f>IF(AND(B41&lt;1),"NO PM STATED",IF(AND(B40&gt;=B43),"Met PM",IF(AND(B40&gt;=B41-C42),"On target to meet PM",IF(AND(B40&lt;B41-C42),"Not on target to meet PM"))))</f>
        <v>Met PM</v>
      </c>
      <c r="D40" s="113"/>
    </row>
    <row r="41" spans="1:4" ht="26.7" customHeight="1" x14ac:dyDescent="0.25">
      <c r="A41" s="29" t="s">
        <v>22</v>
      </c>
      <c r="B41" s="6">
        <f>B43/12*6</f>
        <v>20</v>
      </c>
      <c r="C41" s="109"/>
      <c r="D41" s="114"/>
    </row>
    <row r="42" spans="1:4" ht="26.7" hidden="1" customHeight="1" x14ac:dyDescent="0.25">
      <c r="A42" s="29"/>
      <c r="B42" s="35">
        <v>0.1</v>
      </c>
      <c r="C42" s="31">
        <f>B41*B42</f>
        <v>2</v>
      </c>
      <c r="D42" s="114"/>
    </row>
    <row r="43" spans="1:4" ht="26.7" customHeight="1" x14ac:dyDescent="0.25">
      <c r="A43" s="5" t="s">
        <v>10</v>
      </c>
      <c r="B43" s="6">
        <v>40</v>
      </c>
      <c r="C43" s="73"/>
      <c r="D43" s="115"/>
    </row>
    <row r="44" spans="1:4" x14ac:dyDescent="0.25">
      <c r="A44" s="2" t="s">
        <v>20</v>
      </c>
      <c r="B44" s="3" t="s">
        <v>35</v>
      </c>
      <c r="C44" s="3" t="s">
        <v>36</v>
      </c>
      <c r="D44" s="4" t="s">
        <v>14</v>
      </c>
    </row>
    <row r="45" spans="1:4" ht="53.25" customHeight="1" x14ac:dyDescent="0.25">
      <c r="A45" s="5" t="s">
        <v>9</v>
      </c>
      <c r="B45" s="6">
        <v>54</v>
      </c>
      <c r="C45" s="108" t="str">
        <f>IF(AND(B46&lt;1),"NO PM STATED",IF(AND(B45&gt;=B48),"Met PM",IF(AND(B45&gt;=B46-C47),"On target to meet PM",IF(AND(B45&lt;B46-C47),"Not on target to meet PM"))))</f>
        <v>Met PM</v>
      </c>
      <c r="D45" s="113"/>
    </row>
    <row r="46" spans="1:4" ht="26.85" customHeight="1" x14ac:dyDescent="0.25">
      <c r="A46" s="29" t="s">
        <v>22</v>
      </c>
      <c r="B46" s="6">
        <f>B48/12*6</f>
        <v>20</v>
      </c>
      <c r="C46" s="109"/>
      <c r="D46" s="114"/>
    </row>
    <row r="47" spans="1:4" ht="26.7" hidden="1" customHeight="1" x14ac:dyDescent="0.25">
      <c r="A47" s="29"/>
      <c r="B47" s="35">
        <v>0.1</v>
      </c>
      <c r="C47" s="31">
        <f>B46*B47</f>
        <v>2</v>
      </c>
      <c r="D47" s="114"/>
    </row>
    <row r="48" spans="1:4" ht="26.85" customHeight="1" x14ac:dyDescent="0.25">
      <c r="A48" s="5" t="s">
        <v>10</v>
      </c>
      <c r="B48" s="6">
        <v>40</v>
      </c>
      <c r="C48" s="73"/>
      <c r="D48" s="115"/>
    </row>
    <row r="49" spans="1:4" ht="6.75" customHeight="1" x14ac:dyDescent="0.25">
      <c r="A49" s="42"/>
      <c r="B49" s="21"/>
      <c r="C49" s="22"/>
      <c r="D49" s="23"/>
    </row>
    <row r="50" spans="1:4" x14ac:dyDescent="0.25">
      <c r="A50" s="110" t="s">
        <v>17</v>
      </c>
      <c r="B50" s="111"/>
      <c r="C50" s="111"/>
      <c r="D50" s="112"/>
    </row>
    <row r="51" spans="1:4" x14ac:dyDescent="0.25">
      <c r="A51" s="2" t="s">
        <v>8</v>
      </c>
      <c r="B51" s="3" t="s">
        <v>35</v>
      </c>
      <c r="C51" s="3" t="s">
        <v>36</v>
      </c>
      <c r="D51" s="4" t="s">
        <v>14</v>
      </c>
    </row>
    <row r="52" spans="1:4" ht="53.25" customHeight="1" x14ac:dyDescent="0.25">
      <c r="A52" s="5" t="s">
        <v>9</v>
      </c>
      <c r="B52" s="6">
        <v>0</v>
      </c>
      <c r="C52" s="108" t="str">
        <f>IF(AND(B53&lt;1),"NO PM STATED",IF(AND(B52&gt;=B55),"Met PM",IF(AND(B52&gt;=B53-C54),"On target to meet PM",IF(AND(B52&lt;B53-C54),"Not on target to meet PM"))))</f>
        <v>Not on target to meet PM</v>
      </c>
      <c r="D52" s="106"/>
    </row>
    <row r="53" spans="1:4" ht="26.7" customHeight="1" x14ac:dyDescent="0.25">
      <c r="A53" s="29" t="s">
        <v>22</v>
      </c>
      <c r="B53" s="6">
        <f>B55/12*6</f>
        <v>19500</v>
      </c>
      <c r="C53" s="109"/>
      <c r="D53" s="106"/>
    </row>
    <row r="54" spans="1:4" ht="26.7" hidden="1" customHeight="1" x14ac:dyDescent="0.25">
      <c r="A54" s="29"/>
      <c r="B54" s="35">
        <v>0.1</v>
      </c>
      <c r="C54" s="37">
        <f>B54*B53</f>
        <v>1950</v>
      </c>
      <c r="D54" s="106"/>
    </row>
    <row r="55" spans="1:4" ht="26.7" customHeight="1" x14ac:dyDescent="0.25">
      <c r="A55" s="5" t="s">
        <v>10</v>
      </c>
      <c r="B55" s="6">
        <v>39000</v>
      </c>
      <c r="C55" s="73"/>
      <c r="D55" s="107"/>
    </row>
    <row r="56" spans="1:4" x14ac:dyDescent="0.25">
      <c r="A56" s="2" t="s">
        <v>24</v>
      </c>
      <c r="B56" s="3" t="s">
        <v>35</v>
      </c>
      <c r="C56" s="3" t="s">
        <v>36</v>
      </c>
      <c r="D56" s="4" t="s">
        <v>14</v>
      </c>
    </row>
    <row r="57" spans="1:4" ht="53.25" customHeight="1" x14ac:dyDescent="0.25">
      <c r="A57" s="5" t="s">
        <v>9</v>
      </c>
      <c r="B57" s="6">
        <v>0</v>
      </c>
      <c r="C57" s="108" t="str">
        <f>IF(AND(B58&lt;1),"NO PM STATED",IF(AND(B57&gt;=B60),"Met PM",IF(AND(B57&gt;=B58-C59),"On target to meet PM",IF(AND(B57&lt;B58-C59),"Not on target to meet PM"))))</f>
        <v>Not on target to meet PM</v>
      </c>
      <c r="D57" s="106"/>
    </row>
    <row r="58" spans="1:4" ht="26.7" customHeight="1" x14ac:dyDescent="0.25">
      <c r="A58" s="29" t="s">
        <v>22</v>
      </c>
      <c r="B58" s="6">
        <f>B60/12*6</f>
        <v>19500</v>
      </c>
      <c r="C58" s="109"/>
      <c r="D58" s="106"/>
    </row>
    <row r="59" spans="1:4" ht="26.7" hidden="1" customHeight="1" x14ac:dyDescent="0.25">
      <c r="A59" s="29"/>
      <c r="B59" s="35">
        <v>0.1</v>
      </c>
      <c r="C59" s="37">
        <f>B59*B58</f>
        <v>1950</v>
      </c>
      <c r="D59" s="106"/>
    </row>
    <row r="60" spans="1:4" ht="26.7" customHeight="1" x14ac:dyDescent="0.25">
      <c r="A60" s="5" t="s">
        <v>10</v>
      </c>
      <c r="B60" s="6">
        <v>39000</v>
      </c>
      <c r="C60" s="73"/>
      <c r="D60" s="107"/>
    </row>
    <row r="61" spans="1:4" x14ac:dyDescent="0.25">
      <c r="A61" s="2" t="s">
        <v>12</v>
      </c>
      <c r="B61" s="3" t="s">
        <v>35</v>
      </c>
      <c r="C61" s="3" t="s">
        <v>36</v>
      </c>
      <c r="D61" s="4" t="s">
        <v>14</v>
      </c>
    </row>
    <row r="62" spans="1:4" ht="53.25" customHeight="1" x14ac:dyDescent="0.25">
      <c r="A62" s="5" t="s">
        <v>9</v>
      </c>
      <c r="B62" s="6">
        <v>0</v>
      </c>
      <c r="C62" s="108" t="str">
        <f>IF(AND(B63&lt;1),"NO PM STATED",IF(AND(B62&gt;=B65),"Met PM",IF(AND(B62&gt;=B63-C64),"On target to meet PM",IF(AND(B62&lt;B63-C64),"Not on target to meet PM"))))</f>
        <v>Not on target to meet PM</v>
      </c>
      <c r="D62" s="105"/>
    </row>
    <row r="63" spans="1:4" ht="26.7" customHeight="1" x14ac:dyDescent="0.25">
      <c r="A63" s="29" t="s">
        <v>22</v>
      </c>
      <c r="B63" s="6">
        <f>B65/12*6</f>
        <v>19500</v>
      </c>
      <c r="C63" s="109"/>
      <c r="D63" s="106"/>
    </row>
    <row r="64" spans="1:4" ht="26.7" hidden="1" customHeight="1" x14ac:dyDescent="0.25">
      <c r="A64" s="29"/>
      <c r="B64" s="35">
        <v>0.1</v>
      </c>
      <c r="C64" s="37">
        <f>B64*B63</f>
        <v>1950</v>
      </c>
      <c r="D64" s="106"/>
    </row>
    <row r="65" spans="1:4" ht="26.7" customHeight="1" x14ac:dyDescent="0.25">
      <c r="A65" s="5" t="s">
        <v>10</v>
      </c>
      <c r="B65" s="6">
        <v>39000</v>
      </c>
      <c r="C65" s="73"/>
      <c r="D65" s="107"/>
    </row>
    <row r="66" spans="1:4" x14ac:dyDescent="0.25">
      <c r="A66" s="2" t="s">
        <v>20</v>
      </c>
      <c r="B66" s="3" t="s">
        <v>35</v>
      </c>
      <c r="C66" s="3" t="s">
        <v>36</v>
      </c>
      <c r="D66" s="4" t="s">
        <v>14</v>
      </c>
    </row>
    <row r="67" spans="1:4" ht="53.25" customHeight="1" x14ac:dyDescent="0.25">
      <c r="A67" s="5" t="s">
        <v>9</v>
      </c>
      <c r="B67" s="6">
        <v>0</v>
      </c>
      <c r="C67" s="108" t="str">
        <f>IF(AND(B68&lt;1),"NO PM STATED",IF(AND(B67&gt;=B70),"Met PM",IF(AND(B67&gt;=B68-C69),"On target to meet PM",IF(AND(B67&lt;B68-C69),"Not on target to meet PM"))))</f>
        <v>Not on target to meet PM</v>
      </c>
      <c r="D67" s="106"/>
    </row>
    <row r="68" spans="1:4" ht="26.7" customHeight="1" x14ac:dyDescent="0.25">
      <c r="A68" s="29" t="s">
        <v>22</v>
      </c>
      <c r="B68" s="6">
        <f>B70/12*6</f>
        <v>19500</v>
      </c>
      <c r="C68" s="109"/>
      <c r="D68" s="106"/>
    </row>
    <row r="69" spans="1:4" ht="26.7" hidden="1" customHeight="1" x14ac:dyDescent="0.25">
      <c r="A69" s="29"/>
      <c r="B69" s="35">
        <v>0.1</v>
      </c>
      <c r="C69" s="37">
        <f>B69*B68</f>
        <v>1950</v>
      </c>
      <c r="D69" s="106"/>
    </row>
    <row r="70" spans="1:4" ht="26.7" customHeight="1" x14ac:dyDescent="0.25">
      <c r="A70" s="5" t="s">
        <v>10</v>
      </c>
      <c r="B70" s="6">
        <v>39000</v>
      </c>
      <c r="C70" s="34"/>
      <c r="D70" s="107"/>
    </row>
    <row r="71" spans="1:4" ht="7.5" customHeight="1" x14ac:dyDescent="0.25">
      <c r="A71" s="43"/>
      <c r="B71" s="44"/>
      <c r="C71" s="45"/>
      <c r="D71" s="46"/>
    </row>
    <row r="72" spans="1:4" x14ac:dyDescent="0.25">
      <c r="A72" s="110" t="s">
        <v>18</v>
      </c>
      <c r="B72" s="111"/>
      <c r="C72" s="111"/>
      <c r="D72" s="112"/>
    </row>
    <row r="73" spans="1:4" x14ac:dyDescent="0.25">
      <c r="A73" s="2" t="s">
        <v>24</v>
      </c>
      <c r="B73" s="3" t="s">
        <v>35</v>
      </c>
      <c r="C73" s="3" t="s">
        <v>36</v>
      </c>
      <c r="D73" s="4" t="s">
        <v>14</v>
      </c>
    </row>
    <row r="74" spans="1:4" ht="53.25" customHeight="1" x14ac:dyDescent="0.25">
      <c r="A74" s="5" t="s">
        <v>9</v>
      </c>
      <c r="B74" s="6">
        <v>0</v>
      </c>
      <c r="C74" s="108" t="str">
        <f>IF(AND(B75&lt;1),"NO PM STATED",IF(AND(B74&gt;=B77),"Met PM",IF(AND(B74&gt;=B75-C76),"On target to meet PM",IF(AND(B74&lt;B75-C76),"Not on target to meet PM"))))</f>
        <v>NO PM STATED</v>
      </c>
      <c r="D74" s="106"/>
    </row>
    <row r="75" spans="1:4" ht="26.7" customHeight="1" x14ac:dyDescent="0.25">
      <c r="A75" s="29" t="s">
        <v>22</v>
      </c>
      <c r="B75" s="6">
        <f>B77/12*6</f>
        <v>0</v>
      </c>
      <c r="C75" s="109"/>
      <c r="D75" s="106"/>
    </row>
    <row r="76" spans="1:4" ht="26.7" hidden="1" customHeight="1" x14ac:dyDescent="0.25">
      <c r="A76" s="29"/>
      <c r="B76" s="71">
        <v>0.1</v>
      </c>
      <c r="C76" s="78">
        <f>B75*B76</f>
        <v>0</v>
      </c>
      <c r="D76" s="106"/>
    </row>
    <row r="77" spans="1:4" ht="26.7" customHeight="1" x14ac:dyDescent="0.25">
      <c r="A77" s="5" t="s">
        <v>10</v>
      </c>
      <c r="B77" s="68">
        <v>0</v>
      </c>
      <c r="C77" s="64"/>
      <c r="D77" s="107"/>
    </row>
    <row r="78" spans="1:4" ht="5.25" customHeight="1" x14ac:dyDescent="0.25">
      <c r="A78" s="9"/>
      <c r="B78" s="21"/>
      <c r="C78" s="22"/>
      <c r="D78" s="23"/>
    </row>
    <row r="79" spans="1:4" x14ac:dyDescent="0.25">
      <c r="A79" s="120" t="s">
        <v>47</v>
      </c>
      <c r="B79" s="120"/>
      <c r="C79" s="120"/>
      <c r="D79" s="120"/>
    </row>
    <row r="80" spans="1:4" ht="6" customHeight="1" x14ac:dyDescent="0.25">
      <c r="A80" s="12"/>
    </row>
    <row r="81" spans="1:4" x14ac:dyDescent="0.25">
      <c r="A81" s="121" t="s">
        <v>11</v>
      </c>
      <c r="B81" s="122"/>
      <c r="C81" s="122"/>
      <c r="D81" s="123"/>
    </row>
    <row r="82" spans="1:4" x14ac:dyDescent="0.25">
      <c r="A82" s="11" t="s">
        <v>8</v>
      </c>
      <c r="B82" s="3" t="s">
        <v>35</v>
      </c>
      <c r="C82" s="3" t="s">
        <v>36</v>
      </c>
      <c r="D82" s="4" t="s">
        <v>14</v>
      </c>
    </row>
    <row r="83" spans="1:4" ht="53.25" customHeight="1" x14ac:dyDescent="0.25">
      <c r="A83" s="13" t="s">
        <v>9</v>
      </c>
      <c r="B83" s="6">
        <v>31</v>
      </c>
      <c r="C83" s="108" t="str">
        <f>IF(AND(B84&lt;1),"NO PM STATED",IF(AND(B83&gt;=B86),"Met PM",IF(AND(B83&gt;=B84-C85),"On target to meet PM",IF(AND(B83&lt;B84-C85),"Not on target to meet PM"))))</f>
        <v>On target to meet PM</v>
      </c>
      <c r="D83" s="106"/>
    </row>
    <row r="84" spans="1:4" ht="26.7" customHeight="1" x14ac:dyDescent="0.25">
      <c r="A84" s="29" t="s">
        <v>22</v>
      </c>
      <c r="B84" s="6">
        <f>B86/12*6</f>
        <v>21.5</v>
      </c>
      <c r="C84" s="109"/>
      <c r="D84" s="106"/>
    </row>
    <row r="85" spans="1:4" ht="26.7" hidden="1" customHeight="1" x14ac:dyDescent="0.25">
      <c r="A85" s="29"/>
      <c r="B85" s="35">
        <v>0.05</v>
      </c>
      <c r="C85" s="37">
        <f>B85*B84</f>
        <v>1.075</v>
      </c>
      <c r="D85" s="106"/>
    </row>
    <row r="86" spans="1:4" ht="26.7" customHeight="1" x14ac:dyDescent="0.25">
      <c r="A86" s="13" t="s">
        <v>10</v>
      </c>
      <c r="B86" s="6">
        <v>43</v>
      </c>
      <c r="C86" s="34"/>
      <c r="D86" s="107"/>
    </row>
    <row r="87" spans="1:4" x14ac:dyDescent="0.25">
      <c r="A87" s="110" t="s">
        <v>25</v>
      </c>
      <c r="B87" s="111"/>
      <c r="C87" s="111"/>
      <c r="D87" s="112"/>
    </row>
    <row r="88" spans="1:4" x14ac:dyDescent="0.25">
      <c r="A88" s="11" t="s">
        <v>26</v>
      </c>
      <c r="B88" s="3" t="s">
        <v>35</v>
      </c>
      <c r="C88" s="3" t="s">
        <v>36</v>
      </c>
      <c r="D88" s="4" t="s">
        <v>14</v>
      </c>
    </row>
    <row r="89" spans="1:4" ht="53.25" customHeight="1" x14ac:dyDescent="0.25">
      <c r="A89" s="13" t="s">
        <v>9</v>
      </c>
      <c r="B89" s="6">
        <v>16</v>
      </c>
      <c r="C89" s="108" t="str">
        <f>IF(AND(B90&lt;1),"NO PM STATED",IF(AND(B89&gt;=B92),"Met PM",IF(AND(B89&gt;=B90-C91),"On target to meet PM",IF(AND(B89&lt;B90-C91),"Not on target to meet PM"))))</f>
        <v>On target to meet PM</v>
      </c>
      <c r="D89" s="106"/>
    </row>
    <row r="90" spans="1:4" ht="26.7" customHeight="1" x14ac:dyDescent="0.25">
      <c r="A90" s="29" t="s">
        <v>22</v>
      </c>
      <c r="B90" s="6">
        <f>B92/12*6</f>
        <v>10</v>
      </c>
      <c r="C90" s="109"/>
      <c r="D90" s="106"/>
    </row>
    <row r="91" spans="1:4" ht="26.7" hidden="1" customHeight="1" x14ac:dyDescent="0.25">
      <c r="A91" s="29"/>
      <c r="B91" s="35">
        <v>0.05</v>
      </c>
      <c r="C91" s="31">
        <f>B91*B90</f>
        <v>0.5</v>
      </c>
      <c r="D91" s="106"/>
    </row>
    <row r="92" spans="1:4" ht="26.7" customHeight="1" x14ac:dyDescent="0.25">
      <c r="A92" s="13" t="s">
        <v>10</v>
      </c>
      <c r="B92" s="6">
        <v>20</v>
      </c>
      <c r="C92" s="32"/>
      <c r="D92" s="107"/>
    </row>
    <row r="93" spans="1:4" x14ac:dyDescent="0.25">
      <c r="A93" s="110" t="s">
        <v>27</v>
      </c>
      <c r="B93" s="111"/>
      <c r="C93" s="111"/>
      <c r="D93" s="112"/>
    </row>
    <row r="94" spans="1:4" x14ac:dyDescent="0.25">
      <c r="A94" s="11" t="s">
        <v>28</v>
      </c>
      <c r="B94" s="3" t="s">
        <v>35</v>
      </c>
      <c r="C94" s="3" t="s">
        <v>36</v>
      </c>
      <c r="D94" s="4" t="s">
        <v>14</v>
      </c>
    </row>
    <row r="95" spans="1:4" ht="53.25" customHeight="1" x14ac:dyDescent="0.25">
      <c r="A95" s="13" t="s">
        <v>9</v>
      </c>
      <c r="B95" s="6">
        <v>24</v>
      </c>
      <c r="C95" s="108" t="str">
        <f>IF(AND(B96&lt;1),"NO PM STATED",IF(AND(B95&gt;=B98),"Met PM",IF(AND(B95&gt;=B96-C97),"On target to meet PM",IF(AND(B95&lt;B96-C97),"Not on target to meet PM"))))</f>
        <v>Met PM</v>
      </c>
      <c r="D95" s="113"/>
    </row>
    <row r="96" spans="1:4" ht="26.7" customHeight="1" x14ac:dyDescent="0.25">
      <c r="A96" s="29" t="s">
        <v>22</v>
      </c>
      <c r="B96" s="6">
        <f>B98/12*6</f>
        <v>10</v>
      </c>
      <c r="C96" s="109"/>
      <c r="D96" s="114"/>
    </row>
    <row r="97" spans="1:4" ht="26.7" hidden="1" customHeight="1" x14ac:dyDescent="0.25">
      <c r="A97" s="29"/>
      <c r="B97" s="35">
        <v>0.05</v>
      </c>
      <c r="C97" s="31">
        <f>B96*B97</f>
        <v>0.5</v>
      </c>
      <c r="D97" s="114"/>
    </row>
    <row r="98" spans="1:4" ht="26.7" customHeight="1" x14ac:dyDescent="0.25">
      <c r="A98" s="13" t="s">
        <v>10</v>
      </c>
      <c r="B98" s="6">
        <v>20</v>
      </c>
      <c r="C98" s="33"/>
      <c r="D98" s="115"/>
    </row>
    <row r="99" spans="1:4" ht="10.5" customHeight="1" x14ac:dyDescent="0.25">
      <c r="A99" s="12"/>
    </row>
    <row r="100" spans="1:4" x14ac:dyDescent="0.25">
      <c r="A100" s="120" t="s">
        <v>52</v>
      </c>
      <c r="B100" s="120"/>
      <c r="C100" s="120"/>
      <c r="D100" s="120"/>
    </row>
    <row r="101" spans="1:4" ht="8.25" customHeight="1" x14ac:dyDescent="0.25">
      <c r="A101" s="12"/>
    </row>
    <row r="102" spans="1:4" ht="40.5" customHeight="1" x14ac:dyDescent="0.25">
      <c r="A102" s="119" t="s">
        <v>37</v>
      </c>
      <c r="B102" s="119"/>
      <c r="C102" s="119"/>
      <c r="D102" s="119"/>
    </row>
  </sheetData>
  <sheetProtection password="CD52" sheet="1" objects="1" scenarios="1"/>
  <protectedRanges>
    <protectedRange sqref="D8:D11 D13:D16 D18:D21 D30:D31 D33 D35:D38 D40:D43 D45:D48 D52:D55 D57:D60 D62:D65 D67:D70 D74:D77 D83:D86 D89:D92 D95:D98" name="Range2"/>
    <protectedRange sqref="C11 C16 C21 C26 C33 C38 C43 C48 C55 C60 C65 C70" name="Range1"/>
  </protectedRanges>
  <mergeCells count="47">
    <mergeCell ref="D62:D65"/>
    <mergeCell ref="A81:D81"/>
    <mergeCell ref="D83:D86"/>
    <mergeCell ref="A87:D87"/>
    <mergeCell ref="C62:C63"/>
    <mergeCell ref="D89:D92"/>
    <mergeCell ref="C89:C90"/>
    <mergeCell ref="C83:C84"/>
    <mergeCell ref="D67:D70"/>
    <mergeCell ref="A72:D72"/>
    <mergeCell ref="D74:D77"/>
    <mergeCell ref="C67:C68"/>
    <mergeCell ref="C74:C75"/>
    <mergeCell ref="A79:D79"/>
    <mergeCell ref="A102:D102"/>
    <mergeCell ref="A93:D93"/>
    <mergeCell ref="C95:C96"/>
    <mergeCell ref="D95:D98"/>
    <mergeCell ref="A100:D100"/>
    <mergeCell ref="A50:D50"/>
    <mergeCell ref="D52:D55"/>
    <mergeCell ref="D57:D60"/>
    <mergeCell ref="C45:C46"/>
    <mergeCell ref="C52:C53"/>
    <mergeCell ref="C57:C58"/>
    <mergeCell ref="D45:D48"/>
    <mergeCell ref="D23:D26"/>
    <mergeCell ref="C30:C31"/>
    <mergeCell ref="C40:C41"/>
    <mergeCell ref="A6:D6"/>
    <mergeCell ref="C13:C14"/>
    <mergeCell ref="C35:C36"/>
    <mergeCell ref="C8:C9"/>
    <mergeCell ref="C18:C19"/>
    <mergeCell ref="C23:C24"/>
    <mergeCell ref="D40:D43"/>
    <mergeCell ref="D8:D11"/>
    <mergeCell ref="D13:D16"/>
    <mergeCell ref="D18:D21"/>
    <mergeCell ref="D35:D38"/>
    <mergeCell ref="A28:D28"/>
    <mergeCell ref="D30:D33"/>
    <mergeCell ref="A1:D1"/>
    <mergeCell ref="A2:D2"/>
    <mergeCell ref="A3:C3"/>
    <mergeCell ref="A4:C4"/>
    <mergeCell ref="D3:D4"/>
  </mergeCells>
  <phoneticPr fontId="7" type="noConversion"/>
  <conditionalFormatting sqref="C10 C69 C59 C54 C25 C64 C20">
    <cfRule type="cellIs" dxfId="77" priority="11" stopIfTrue="1" operator="equal">
      <formula>"Not on target to meet PM"</formula>
    </cfRule>
  </conditionalFormatting>
  <conditionalFormatting sqref="B9 B14 B19 B24 B31 B36 B41 B46 B53 B58 B68 B75 B84 B90 B96">
    <cfRule type="cellIs" dxfId="76" priority="5" operator="lessThan">
      <formula>1</formula>
    </cfRule>
  </conditionalFormatting>
  <conditionalFormatting sqref="B63">
    <cfRule type="cellIs" dxfId="75" priority="3" operator="lessThan">
      <formula>1</formula>
    </cfRule>
  </conditionalFormatting>
  <conditionalFormatting sqref="C95 C89 C83 C74 C67 C62 C57 C52 C45 C40 C35 C30 C23 C18 C13 C8">
    <cfRule type="cellIs" dxfId="74" priority="1" operator="equal">
      <formula>"NO PM STATED"</formula>
    </cfRule>
  </conditionalFormatting>
  <conditionalFormatting sqref="C95 C89 C83 C74 C67 C62 C57 C52 C45 C40 C35 C30 C23 C18 C13 C8">
    <cfRule type="cellIs" dxfId="73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01/10/2014  &amp;A&amp;R&amp;9Attachment 2, CCPC HOM 14-02  Page &amp;P of  &amp;N</oddFooter>
  </headerFooter>
  <rowBreaks count="2" manualBreakCount="2">
    <brk id="27" max="16383" man="1"/>
    <brk id="60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E85"/>
  <sheetViews>
    <sheetView zoomScaleNormal="100" zoomScaleSheetLayoutView="100" workbookViewId="0">
      <selection activeCell="F19" sqref="F19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96" t="s">
        <v>46</v>
      </c>
      <c r="B1" s="96"/>
      <c r="C1" s="96"/>
      <c r="D1" s="96"/>
      <c r="E1" s="14"/>
    </row>
    <row r="2" spans="1:5" ht="15.6" x14ac:dyDescent="0.3">
      <c r="A2" s="97" t="s">
        <v>4</v>
      </c>
      <c r="B2" s="98"/>
      <c r="C2" s="98"/>
      <c r="D2" s="99"/>
    </row>
    <row r="3" spans="1:5" ht="60" customHeight="1" x14ac:dyDescent="0.25">
      <c r="A3" s="100" t="s">
        <v>38</v>
      </c>
      <c r="B3" s="101"/>
      <c r="C3" s="102"/>
      <c r="D3" s="103" t="s">
        <v>54</v>
      </c>
    </row>
    <row r="4" spans="1:5" ht="84.75" customHeight="1" x14ac:dyDescent="0.25">
      <c r="A4" s="100" t="s">
        <v>34</v>
      </c>
      <c r="B4" s="101"/>
      <c r="C4" s="102"/>
      <c r="D4" s="104"/>
    </row>
    <row r="5" spans="1:5" ht="6.75" customHeight="1" x14ac:dyDescent="0.25"/>
    <row r="6" spans="1:5" x14ac:dyDescent="0.25">
      <c r="A6" s="110" t="s">
        <v>15</v>
      </c>
      <c r="B6" s="111"/>
      <c r="C6" s="111"/>
      <c r="D6" s="112"/>
    </row>
    <row r="7" spans="1:5" x14ac:dyDescent="0.25">
      <c r="A7" s="2" t="s">
        <v>8</v>
      </c>
      <c r="B7" s="3" t="s">
        <v>35</v>
      </c>
      <c r="C7" s="3" t="s">
        <v>36</v>
      </c>
      <c r="D7" s="4" t="s">
        <v>14</v>
      </c>
    </row>
    <row r="8" spans="1:5" ht="53.25" customHeight="1" x14ac:dyDescent="0.25">
      <c r="A8" s="5" t="s">
        <v>9</v>
      </c>
      <c r="B8" s="6">
        <v>152</v>
      </c>
      <c r="C8" s="138" t="str">
        <f>IF(AND(B9&lt;1),"NO PM STATED",IF(AND(B8&gt;=B11),"Met PM",IF(AND(B8&gt;=B9-C10),"On target to meet PM",IF(AND(B8&lt;B9-C10),"Not on target to meet PM"))))</f>
        <v>On target to meet PM</v>
      </c>
      <c r="D8" s="106"/>
    </row>
    <row r="9" spans="1:5" ht="26.7" customHeight="1" x14ac:dyDescent="0.25">
      <c r="A9" s="29" t="s">
        <v>22</v>
      </c>
      <c r="B9" s="6">
        <f>B11/12*6</f>
        <v>102</v>
      </c>
      <c r="C9" s="139"/>
      <c r="D9" s="106"/>
    </row>
    <row r="10" spans="1:5" ht="26.7" hidden="1" customHeight="1" x14ac:dyDescent="0.25">
      <c r="A10" s="29"/>
      <c r="B10" s="35">
        <v>0.1</v>
      </c>
      <c r="C10" s="63">
        <f>B9*B10</f>
        <v>10.200000000000001</v>
      </c>
      <c r="D10" s="106"/>
    </row>
    <row r="11" spans="1:5" ht="26.7" customHeight="1" x14ac:dyDescent="0.25">
      <c r="A11" s="5" t="s">
        <v>10</v>
      </c>
      <c r="B11" s="6">
        <v>204</v>
      </c>
      <c r="C11" s="34"/>
      <c r="D11" s="107"/>
    </row>
    <row r="12" spans="1:5" x14ac:dyDescent="0.25">
      <c r="A12" s="52" t="s">
        <v>13</v>
      </c>
      <c r="B12" s="26" t="s">
        <v>35</v>
      </c>
      <c r="C12" s="26" t="s">
        <v>36</v>
      </c>
      <c r="D12" s="27" t="s">
        <v>14</v>
      </c>
    </row>
    <row r="13" spans="1:5" ht="53.25" customHeight="1" x14ac:dyDescent="0.25">
      <c r="A13" s="53" t="s">
        <v>9</v>
      </c>
      <c r="B13" s="54">
        <v>160</v>
      </c>
      <c r="C13" s="138" t="str">
        <f>IF(AND(B14&lt;1),"NO PM STATED",IF(AND(B13&gt;=B16),"Met PM",IF(AND(B13&gt;=B14-C15),"On target to meet PM",IF(AND(B13&lt;B14-C15),"Not on target to meet PM"))))</f>
        <v>Met PM</v>
      </c>
      <c r="D13" s="116"/>
    </row>
    <row r="14" spans="1:5" ht="26.7" customHeight="1" x14ac:dyDescent="0.25">
      <c r="A14" s="29" t="s">
        <v>22</v>
      </c>
      <c r="B14" s="6">
        <f>B16/12*6</f>
        <v>71.5</v>
      </c>
      <c r="C14" s="139"/>
      <c r="D14" s="117"/>
    </row>
    <row r="15" spans="1:5" ht="26.7" hidden="1" customHeight="1" x14ac:dyDescent="0.25">
      <c r="A15" s="29"/>
      <c r="B15" s="35">
        <v>0.1</v>
      </c>
      <c r="C15" s="63">
        <f>B14*B15</f>
        <v>7.15</v>
      </c>
      <c r="D15" s="117"/>
    </row>
    <row r="16" spans="1:5" ht="26.7" customHeight="1" x14ac:dyDescent="0.25">
      <c r="A16" s="5" t="s">
        <v>10</v>
      </c>
      <c r="B16" s="54">
        <v>143</v>
      </c>
      <c r="C16" s="34"/>
      <c r="D16" s="118"/>
    </row>
    <row r="17" spans="1:4" x14ac:dyDescent="0.25">
      <c r="A17" s="2" t="s">
        <v>19</v>
      </c>
      <c r="B17" s="28" t="s">
        <v>35</v>
      </c>
      <c r="C17" s="26" t="s">
        <v>36</v>
      </c>
      <c r="D17" s="27" t="s">
        <v>14</v>
      </c>
    </row>
    <row r="18" spans="1:4" ht="53.25" customHeight="1" x14ac:dyDescent="0.25">
      <c r="A18" s="5" t="s">
        <v>9</v>
      </c>
      <c r="B18" s="6">
        <v>152</v>
      </c>
      <c r="C18" s="138" t="str">
        <f>IF(AND(B19&lt;1),"NO PM STATED",IF(AND(B18&gt;=B21),"Met PM",IF(AND(B18&gt;=B19-C20),"On target to meet PM",IF(AND(B18&lt;B19-C20),"Not on target to meet PM"))))</f>
        <v>Met PM</v>
      </c>
      <c r="D18" s="116"/>
    </row>
    <row r="19" spans="1:4" ht="26.7" customHeight="1" x14ac:dyDescent="0.25">
      <c r="A19" s="29" t="s">
        <v>22</v>
      </c>
      <c r="B19" s="6">
        <f>B21/12*6</f>
        <v>59.5</v>
      </c>
      <c r="C19" s="139"/>
      <c r="D19" s="117"/>
    </row>
    <row r="20" spans="1:4" ht="26.7" hidden="1" customHeight="1" x14ac:dyDescent="0.25">
      <c r="A20" s="29"/>
      <c r="B20" s="35">
        <v>0.1</v>
      </c>
      <c r="C20" s="63">
        <f>B19*B20</f>
        <v>5.95</v>
      </c>
      <c r="D20" s="117"/>
    </row>
    <row r="21" spans="1:4" ht="26.7" customHeight="1" x14ac:dyDescent="0.25">
      <c r="A21" s="5" t="s">
        <v>10</v>
      </c>
      <c r="B21" s="6">
        <v>119</v>
      </c>
      <c r="C21" s="34"/>
      <c r="D21" s="118"/>
    </row>
    <row r="22" spans="1:4" x14ac:dyDescent="0.25">
      <c r="A22" s="55" t="s">
        <v>20</v>
      </c>
      <c r="B22" s="26" t="s">
        <v>35</v>
      </c>
      <c r="C22" s="26" t="s">
        <v>36</v>
      </c>
      <c r="D22" s="27" t="s">
        <v>14</v>
      </c>
    </row>
    <row r="23" spans="1:4" ht="53.25" customHeight="1" x14ac:dyDescent="0.25">
      <c r="A23" s="53" t="s">
        <v>9</v>
      </c>
      <c r="B23" s="54">
        <v>160</v>
      </c>
      <c r="C23" s="138" t="str">
        <f>IF(AND(B24&lt;1),"NO PM STATED",IF(AND(B23&gt;=B26),"Met PM",IF(AND(B23&gt;=B24-C25),"On target to meet PM",IF(AND(B23&lt;B24-C25),"Not on target to meet PM"))))</f>
        <v>Not on target to meet PM</v>
      </c>
      <c r="D23" s="130"/>
    </row>
    <row r="24" spans="1:4" ht="26.7" customHeight="1" x14ac:dyDescent="0.25">
      <c r="A24" s="29" t="s">
        <v>22</v>
      </c>
      <c r="B24" s="6">
        <f>B26/12*6</f>
        <v>230</v>
      </c>
      <c r="C24" s="139"/>
      <c r="D24" s="106"/>
    </row>
    <row r="25" spans="1:4" ht="26.7" hidden="1" customHeight="1" x14ac:dyDescent="0.25">
      <c r="A25" s="29"/>
      <c r="B25" s="35">
        <v>0.1</v>
      </c>
      <c r="C25" s="31">
        <f>B25*B24</f>
        <v>23</v>
      </c>
      <c r="D25" s="106"/>
    </row>
    <row r="26" spans="1:4" ht="26.7" customHeight="1" x14ac:dyDescent="0.25">
      <c r="A26" s="5" t="s">
        <v>10</v>
      </c>
      <c r="B26" s="54">
        <v>460</v>
      </c>
      <c r="C26" s="33"/>
      <c r="D26" s="107"/>
    </row>
    <row r="27" spans="1:4" x14ac:dyDescent="0.25">
      <c r="A27" s="56"/>
      <c r="B27" s="57"/>
      <c r="C27" s="58"/>
      <c r="D27" s="58"/>
    </row>
    <row r="28" spans="1:4" x14ac:dyDescent="0.25">
      <c r="A28" s="18" t="s">
        <v>16</v>
      </c>
      <c r="B28" s="19"/>
      <c r="C28" s="19"/>
      <c r="D28" s="20"/>
    </row>
    <row r="29" spans="1:4" x14ac:dyDescent="0.25">
      <c r="A29" s="2" t="s">
        <v>8</v>
      </c>
      <c r="B29" s="26" t="s">
        <v>35</v>
      </c>
      <c r="C29" s="26" t="s">
        <v>36</v>
      </c>
      <c r="D29" s="27" t="s">
        <v>14</v>
      </c>
    </row>
    <row r="30" spans="1:4" ht="53.25" customHeight="1" x14ac:dyDescent="0.25">
      <c r="A30" s="53" t="s">
        <v>9</v>
      </c>
      <c r="B30" s="54">
        <v>27</v>
      </c>
      <c r="C30" s="138" t="str">
        <f>IF(AND(B31&lt;1),"NO PM STATED",IF(AND(B30&gt;=B33),"Met PM",IF(AND(B30&gt;=B31-C32),"On target to meet PM",IF(AND(B30&lt;B31-C32),"Not on target to meet PM"))))</f>
        <v>Not on target to meet PM</v>
      </c>
      <c r="D30" s="159"/>
    </row>
    <row r="31" spans="1:4" ht="26.7" customHeight="1" x14ac:dyDescent="0.25">
      <c r="A31" s="29" t="s">
        <v>22</v>
      </c>
      <c r="B31" s="6">
        <f>B33/12*6</f>
        <v>41</v>
      </c>
      <c r="C31" s="139"/>
      <c r="D31" s="160"/>
    </row>
    <row r="32" spans="1:4" ht="26.7" hidden="1" customHeight="1" x14ac:dyDescent="0.25">
      <c r="A32" s="29"/>
      <c r="B32" s="35">
        <v>0.1</v>
      </c>
      <c r="C32" s="63">
        <f>B31*B32</f>
        <v>4.1000000000000005</v>
      </c>
      <c r="D32" s="160"/>
    </row>
    <row r="33" spans="1:4" ht="26.7" customHeight="1" x14ac:dyDescent="0.25">
      <c r="A33" s="8" t="s">
        <v>10</v>
      </c>
      <c r="B33" s="54">
        <v>82</v>
      </c>
      <c r="C33" s="83"/>
      <c r="D33" s="161"/>
    </row>
    <row r="34" spans="1:4" x14ac:dyDescent="0.25">
      <c r="A34" s="2" t="s">
        <v>13</v>
      </c>
      <c r="B34" s="26" t="s">
        <v>35</v>
      </c>
      <c r="C34" s="26" t="s">
        <v>36</v>
      </c>
      <c r="D34" s="27" t="s">
        <v>14</v>
      </c>
    </row>
    <row r="35" spans="1:4" ht="53.25" customHeight="1" x14ac:dyDescent="0.25">
      <c r="A35" s="53" t="s">
        <v>9</v>
      </c>
      <c r="B35" s="54">
        <v>30</v>
      </c>
      <c r="C35" s="138" t="str">
        <f>IF(AND(B36&lt;1),"NO PM STATED",IF(AND(B35&gt;=B38),"Met PM",IF(AND(B35&gt;=B36-C37),"On target to meet PM",IF(AND(B35&lt;B36-C37),"Not on target to meet PM"))))</f>
        <v>On target to meet PM</v>
      </c>
      <c r="D35" s="159"/>
    </row>
    <row r="36" spans="1:4" ht="26.7" customHeight="1" x14ac:dyDescent="0.25">
      <c r="A36" s="29" t="s">
        <v>22</v>
      </c>
      <c r="B36" s="6">
        <f>B38/12*6</f>
        <v>16</v>
      </c>
      <c r="C36" s="139"/>
      <c r="D36" s="160"/>
    </row>
    <row r="37" spans="1:4" ht="26.7" hidden="1" customHeight="1" x14ac:dyDescent="0.25">
      <c r="A37" s="29"/>
      <c r="B37" s="35">
        <v>0.1</v>
      </c>
      <c r="C37" s="63">
        <f>B36*B37</f>
        <v>1.6</v>
      </c>
      <c r="D37" s="160"/>
    </row>
    <row r="38" spans="1:4" ht="26.7" customHeight="1" x14ac:dyDescent="0.25">
      <c r="A38" s="8" t="s">
        <v>10</v>
      </c>
      <c r="B38" s="54">
        <v>32</v>
      </c>
      <c r="C38" s="83"/>
      <c r="D38" s="161"/>
    </row>
    <row r="39" spans="1:4" x14ac:dyDescent="0.25">
      <c r="A39" s="2" t="s">
        <v>19</v>
      </c>
      <c r="B39" s="26" t="s">
        <v>35</v>
      </c>
      <c r="C39" s="26" t="s">
        <v>36</v>
      </c>
      <c r="D39" s="27" t="s">
        <v>14</v>
      </c>
    </row>
    <row r="40" spans="1:4" ht="53.25" customHeight="1" x14ac:dyDescent="0.25">
      <c r="A40" s="53" t="s">
        <v>9</v>
      </c>
      <c r="B40" s="54">
        <v>27</v>
      </c>
      <c r="C40" s="138" t="str">
        <f>IF(AND(B41&lt;1),"NO PM STATED",IF(AND(B40&gt;=B43),"Met PM",IF(AND(B40&gt;=B41-C42),"On target to meet PM",IF(AND(B40&lt;B41-C42),"Not on target to meet PM"))))</f>
        <v>On target to meet PM</v>
      </c>
      <c r="D40" s="159"/>
    </row>
    <row r="41" spans="1:4" ht="26.7" customHeight="1" x14ac:dyDescent="0.25">
      <c r="A41" s="29" t="s">
        <v>22</v>
      </c>
      <c r="B41" s="6">
        <f>B43/12*6</f>
        <v>16</v>
      </c>
      <c r="C41" s="139"/>
      <c r="D41" s="160"/>
    </row>
    <row r="42" spans="1:4" ht="26.7" hidden="1" customHeight="1" x14ac:dyDescent="0.25">
      <c r="A42" s="29"/>
      <c r="B42" s="35">
        <v>0.1</v>
      </c>
      <c r="C42" s="63">
        <f>B41*B42</f>
        <v>1.6</v>
      </c>
      <c r="D42" s="160"/>
    </row>
    <row r="43" spans="1:4" ht="26.7" customHeight="1" x14ac:dyDescent="0.25">
      <c r="A43" s="8" t="s">
        <v>10</v>
      </c>
      <c r="B43" s="54">
        <v>32</v>
      </c>
      <c r="C43" s="83"/>
      <c r="D43" s="161"/>
    </row>
    <row r="44" spans="1:4" x14ac:dyDescent="0.25">
      <c r="A44" s="2" t="s">
        <v>20</v>
      </c>
      <c r="B44" s="26" t="s">
        <v>35</v>
      </c>
      <c r="C44" s="26" t="s">
        <v>36</v>
      </c>
      <c r="D44" s="27" t="s">
        <v>14</v>
      </c>
    </row>
    <row r="45" spans="1:4" ht="53.25" customHeight="1" x14ac:dyDescent="0.25">
      <c r="A45" s="53" t="s">
        <v>9</v>
      </c>
      <c r="B45" s="54">
        <v>0</v>
      </c>
      <c r="C45" s="138" t="str">
        <f>IF(AND(B46&lt;1),"NO PM STATED",IF(AND(B45&gt;=B48),"Met PM",IF(AND(B45&gt;=B46-C47),"On target to meet PM",IF(AND(B45&lt;B46-C47),"Not on target to meet PM"))))</f>
        <v>Not on target to meet PM</v>
      </c>
      <c r="D45" s="159"/>
    </row>
    <row r="46" spans="1:4" ht="26.7" customHeight="1" x14ac:dyDescent="0.25">
      <c r="A46" s="29" t="s">
        <v>22</v>
      </c>
      <c r="B46" s="6">
        <f>B48/12*6</f>
        <v>7.5</v>
      </c>
      <c r="C46" s="139"/>
      <c r="D46" s="160"/>
    </row>
    <row r="47" spans="1:4" ht="26.7" hidden="1" customHeight="1" x14ac:dyDescent="0.25">
      <c r="A47" s="29"/>
      <c r="B47" s="35">
        <v>0.1</v>
      </c>
      <c r="C47" s="63">
        <f>B46*B47</f>
        <v>0.75</v>
      </c>
      <c r="D47" s="160"/>
    </row>
    <row r="48" spans="1:4" ht="26.7" customHeight="1" x14ac:dyDescent="0.25">
      <c r="A48" s="8" t="s">
        <v>10</v>
      </c>
      <c r="B48" s="54">
        <v>15</v>
      </c>
      <c r="C48" s="83"/>
      <c r="D48" s="161"/>
    </row>
    <row r="49" spans="1:4" x14ac:dyDescent="0.25">
      <c r="A49" s="9"/>
    </row>
    <row r="50" spans="1:4" x14ac:dyDescent="0.25">
      <c r="A50" s="18" t="s">
        <v>17</v>
      </c>
      <c r="B50" s="19"/>
      <c r="C50" s="19"/>
      <c r="D50" s="20"/>
    </row>
    <row r="51" spans="1:4" x14ac:dyDescent="0.25">
      <c r="A51" s="59" t="s">
        <v>8</v>
      </c>
      <c r="B51" s="26" t="s">
        <v>35</v>
      </c>
      <c r="C51" s="26" t="s">
        <v>36</v>
      </c>
      <c r="D51" s="27" t="s">
        <v>14</v>
      </c>
    </row>
    <row r="52" spans="1:4" ht="53.25" customHeight="1" x14ac:dyDescent="0.25">
      <c r="A52" s="8" t="s">
        <v>9</v>
      </c>
      <c r="B52" s="6">
        <v>70338</v>
      </c>
      <c r="C52" s="138" t="str">
        <f>IF(AND(B53&lt;1),"NO PM STATED",IF(AND(B52&gt;=B55),"Met PM",IF(AND(B52&gt;=B53-C54),"On target to meet PM",IF(AND(B52&lt;B53-C54),"Not on target to meet PM"))))</f>
        <v>On target to meet PM</v>
      </c>
      <c r="D52" s="116"/>
    </row>
    <row r="53" spans="1:4" ht="26.7" customHeight="1" x14ac:dyDescent="0.25">
      <c r="A53" s="29" t="s">
        <v>22</v>
      </c>
      <c r="B53" s="6">
        <f>B55/12*6</f>
        <v>50000</v>
      </c>
      <c r="C53" s="139"/>
      <c r="D53" s="117"/>
    </row>
    <row r="54" spans="1:4" ht="26.7" hidden="1" customHeight="1" x14ac:dyDescent="0.25">
      <c r="A54" s="29"/>
      <c r="B54" s="35">
        <v>0.1</v>
      </c>
      <c r="C54" s="63">
        <f>B53*B54</f>
        <v>5000</v>
      </c>
      <c r="D54" s="117"/>
    </row>
    <row r="55" spans="1:4" ht="26.7" customHeight="1" x14ac:dyDescent="0.25">
      <c r="A55" s="8" t="s">
        <v>10</v>
      </c>
      <c r="B55" s="6">
        <v>100000</v>
      </c>
      <c r="C55" s="34"/>
      <c r="D55" s="118"/>
    </row>
    <row r="56" spans="1:4" x14ac:dyDescent="0.25">
      <c r="A56" s="2" t="s">
        <v>13</v>
      </c>
      <c r="B56" s="26" t="s">
        <v>35</v>
      </c>
      <c r="C56" s="26" t="s">
        <v>36</v>
      </c>
      <c r="D56" s="27" t="s">
        <v>14</v>
      </c>
    </row>
    <row r="57" spans="1:4" ht="53.25" customHeight="1" x14ac:dyDescent="0.25">
      <c r="A57" s="5" t="s">
        <v>9</v>
      </c>
      <c r="B57" s="6">
        <v>70422</v>
      </c>
      <c r="C57" s="138" t="str">
        <f>IF(AND(B58&lt;1),"NO PM STATED",IF(AND(B57&gt;=B60),"Met PM",IF(AND(B57&gt;=B58-C59),"On target to meet PM",IF(AND(B57&lt;B58-C59),"Not on target to meet PM"))))</f>
        <v>On target to meet PM</v>
      </c>
      <c r="D57" s="116"/>
    </row>
    <row r="58" spans="1:4" ht="26.7" customHeight="1" x14ac:dyDescent="0.25">
      <c r="A58" s="29" t="s">
        <v>22</v>
      </c>
      <c r="B58" s="6">
        <f>B60/12*6</f>
        <v>50000</v>
      </c>
      <c r="C58" s="139"/>
      <c r="D58" s="117"/>
    </row>
    <row r="59" spans="1:4" ht="26.7" hidden="1" customHeight="1" x14ac:dyDescent="0.25">
      <c r="A59" s="29"/>
      <c r="B59" s="35">
        <v>0.1</v>
      </c>
      <c r="C59" s="63">
        <f>B58*B59</f>
        <v>5000</v>
      </c>
      <c r="D59" s="117"/>
    </row>
    <row r="60" spans="1:4" ht="26.7" customHeight="1" x14ac:dyDescent="0.25">
      <c r="A60" s="5" t="s">
        <v>10</v>
      </c>
      <c r="B60" s="6">
        <v>100000</v>
      </c>
      <c r="C60" s="34"/>
      <c r="D60" s="118"/>
    </row>
    <row r="61" spans="1:4" x14ac:dyDescent="0.25">
      <c r="A61" s="2" t="s">
        <v>19</v>
      </c>
      <c r="B61" s="26" t="s">
        <v>35</v>
      </c>
      <c r="C61" s="26" t="s">
        <v>36</v>
      </c>
      <c r="D61" s="27" t="s">
        <v>14</v>
      </c>
    </row>
    <row r="62" spans="1:4" ht="53.25" customHeight="1" x14ac:dyDescent="0.25">
      <c r="A62" s="5" t="s">
        <v>9</v>
      </c>
      <c r="B62" s="6">
        <v>50372</v>
      </c>
      <c r="C62" s="138" t="str">
        <f>IF(AND(B63&lt;1),"NO PM STATED",IF(AND(B62&gt;=B65),"Met PM",IF(AND(B62&gt;=B63-C64),"On target to meet PM",IF(AND(B62&lt;B63-C64),"Not on target to meet PM"))))</f>
        <v>On target to meet PM</v>
      </c>
      <c r="D62" s="162"/>
    </row>
    <row r="63" spans="1:4" ht="26.7" customHeight="1" x14ac:dyDescent="0.25">
      <c r="A63" s="29" t="s">
        <v>22</v>
      </c>
      <c r="B63" s="6">
        <f>B65/12*6</f>
        <v>50000</v>
      </c>
      <c r="C63" s="139"/>
      <c r="D63" s="117"/>
    </row>
    <row r="64" spans="1:4" ht="26.7" hidden="1" customHeight="1" x14ac:dyDescent="0.25">
      <c r="A64" s="29"/>
      <c r="B64" s="35">
        <v>0.1</v>
      </c>
      <c r="C64" s="63">
        <f>B63*B64</f>
        <v>5000</v>
      </c>
      <c r="D64" s="117"/>
    </row>
    <row r="65" spans="1:4" ht="26.7" customHeight="1" x14ac:dyDescent="0.25">
      <c r="A65" s="5" t="s">
        <v>10</v>
      </c>
      <c r="B65" s="6">
        <v>100000</v>
      </c>
      <c r="C65" s="74"/>
      <c r="D65" s="118"/>
    </row>
    <row r="66" spans="1:4" x14ac:dyDescent="0.25">
      <c r="A66" s="2" t="s">
        <v>20</v>
      </c>
      <c r="B66" s="26" t="s">
        <v>35</v>
      </c>
      <c r="C66" s="26" t="s">
        <v>36</v>
      </c>
      <c r="D66" s="27" t="s">
        <v>14</v>
      </c>
    </row>
    <row r="67" spans="1:4" ht="53.25" customHeight="1" x14ac:dyDescent="0.25">
      <c r="A67" s="5" t="s">
        <v>9</v>
      </c>
      <c r="B67" s="6">
        <v>60834</v>
      </c>
      <c r="C67" s="138" t="str">
        <f>IF(AND(B68&lt;1),"NO PM STATED",IF(AND(B67&gt;=B70),"Met PM",IF(AND(B67&gt;=B68-C69),"On target to meet PM",IF(AND(B67&lt;B68-C69),"Not on target to meet PM"))))</f>
        <v>Met PM</v>
      </c>
      <c r="D67" s="116"/>
    </row>
    <row r="68" spans="1:4" ht="26.7" customHeight="1" x14ac:dyDescent="0.25">
      <c r="A68" s="29" t="s">
        <v>22</v>
      </c>
      <c r="B68" s="6">
        <f>B70/12*6</f>
        <v>12227</v>
      </c>
      <c r="C68" s="139"/>
      <c r="D68" s="117"/>
    </row>
    <row r="69" spans="1:4" ht="26.7" hidden="1" customHeight="1" x14ac:dyDescent="0.25">
      <c r="A69" s="29"/>
      <c r="B69" s="35">
        <v>0.1</v>
      </c>
      <c r="C69" s="63">
        <f>B68*B69</f>
        <v>1222.7</v>
      </c>
      <c r="D69" s="117"/>
    </row>
    <row r="70" spans="1:4" ht="26.7" customHeight="1" x14ac:dyDescent="0.25">
      <c r="A70" s="5" t="s">
        <v>10</v>
      </c>
      <c r="B70" s="6">
        <v>24454</v>
      </c>
      <c r="C70" s="34"/>
      <c r="D70" s="118"/>
    </row>
    <row r="71" spans="1:4" x14ac:dyDescent="0.25">
      <c r="A71" s="12"/>
    </row>
    <row r="72" spans="1:4" hidden="1" x14ac:dyDescent="0.25">
      <c r="A72" s="18" t="s">
        <v>18</v>
      </c>
      <c r="B72" s="19"/>
      <c r="C72" s="19"/>
      <c r="D72" s="20"/>
    </row>
    <row r="73" spans="1:4" hidden="1" x14ac:dyDescent="0.25">
      <c r="A73" s="9"/>
      <c r="B73" s="21"/>
      <c r="C73" s="22"/>
      <c r="D73" s="23"/>
    </row>
    <row r="74" spans="1:4" x14ac:dyDescent="0.25">
      <c r="A74" s="42" t="s">
        <v>47</v>
      </c>
      <c r="B74" s="42"/>
      <c r="C74" s="42"/>
      <c r="D74" s="42"/>
    </row>
    <row r="75" spans="1:4" x14ac:dyDescent="0.25">
      <c r="A75" s="12"/>
    </row>
    <row r="76" spans="1:4" x14ac:dyDescent="0.25">
      <c r="A76" s="18" t="s">
        <v>11</v>
      </c>
      <c r="B76" s="19"/>
      <c r="C76" s="19"/>
      <c r="D76" s="20"/>
    </row>
    <row r="77" spans="1:4" x14ac:dyDescent="0.25">
      <c r="A77" s="11" t="s">
        <v>8</v>
      </c>
      <c r="B77" s="26" t="s">
        <v>35</v>
      </c>
      <c r="C77" s="26" t="s">
        <v>36</v>
      </c>
      <c r="D77" s="27" t="s">
        <v>14</v>
      </c>
    </row>
    <row r="78" spans="1:4" ht="53.25" customHeight="1" x14ac:dyDescent="0.25">
      <c r="A78" s="13" t="s">
        <v>9</v>
      </c>
      <c r="B78" s="6">
        <v>25</v>
      </c>
      <c r="C78" s="138" t="str">
        <f>IF(AND(B79&lt;1),"NO PM STATED",IF(AND(B78&gt;=B81),"Met PM",IF(AND(B78&gt;=B79-C80),"On target to meet PM",IF(AND(B78&lt;B79-C80),"Not on target to meet PM"))))</f>
        <v>On target to meet PM</v>
      </c>
      <c r="D78" s="116"/>
    </row>
    <row r="79" spans="1:4" ht="26.7" customHeight="1" x14ac:dyDescent="0.25">
      <c r="A79" s="29" t="s">
        <v>22</v>
      </c>
      <c r="B79" s="6">
        <f>B81/12*6</f>
        <v>20</v>
      </c>
      <c r="C79" s="139"/>
      <c r="D79" s="117"/>
    </row>
    <row r="80" spans="1:4" ht="26.7" hidden="1" customHeight="1" x14ac:dyDescent="0.25">
      <c r="A80" s="29"/>
      <c r="B80" s="35">
        <v>0.05</v>
      </c>
      <c r="C80" s="63">
        <f>B79*B80</f>
        <v>1</v>
      </c>
      <c r="D80" s="117"/>
    </row>
    <row r="81" spans="1:4" ht="26.7" customHeight="1" x14ac:dyDescent="0.25">
      <c r="A81" s="13" t="s">
        <v>10</v>
      </c>
      <c r="B81" s="6">
        <v>40</v>
      </c>
      <c r="C81" s="34"/>
      <c r="D81" s="118"/>
    </row>
    <row r="83" spans="1:4" x14ac:dyDescent="0.25">
      <c r="A83" s="153" t="s">
        <v>48</v>
      </c>
      <c r="B83" s="153"/>
      <c r="C83" s="153"/>
      <c r="D83" s="153"/>
    </row>
    <row r="85" spans="1:4" ht="40.5" customHeight="1" x14ac:dyDescent="0.25">
      <c r="A85" s="119" t="s">
        <v>37</v>
      </c>
      <c r="B85" s="119"/>
      <c r="C85" s="119"/>
      <c r="D85" s="119"/>
    </row>
  </sheetData>
  <sheetProtection password="CD52" sheet="1" objects="1" scenarios="1"/>
  <protectedRanges>
    <protectedRange sqref="D8:D11 D13:D16 D18:D21 D23:D26 D30:D33 D52:D55 D57:D60 D62:D65 D67:D70 D78:D81 D45:D48 D35:D38 D40:D43" name="Range3"/>
    <protectedRange sqref="C65 C33 C48 C38 C43" name="Range1"/>
    <protectedRange sqref="D30 D45 D35 D40" name="Range2"/>
  </protectedRanges>
  <mergeCells count="34">
    <mergeCell ref="C78:C79"/>
    <mergeCell ref="D52:D55"/>
    <mergeCell ref="A85:D85"/>
    <mergeCell ref="D78:D81"/>
    <mergeCell ref="A83:D83"/>
    <mergeCell ref="D57:D60"/>
    <mergeCell ref="D62:D65"/>
    <mergeCell ref="D67:D70"/>
    <mergeCell ref="C62:C63"/>
    <mergeCell ref="C57:C58"/>
    <mergeCell ref="C67:C68"/>
    <mergeCell ref="C52:C53"/>
    <mergeCell ref="A6:D6"/>
    <mergeCell ref="D18:D21"/>
    <mergeCell ref="A1:D1"/>
    <mergeCell ref="A3:C3"/>
    <mergeCell ref="A4:C4"/>
    <mergeCell ref="D3:D4"/>
    <mergeCell ref="A2:D2"/>
    <mergeCell ref="C23:C24"/>
    <mergeCell ref="D30:D33"/>
    <mergeCell ref="C30:C31"/>
    <mergeCell ref="D8:D11"/>
    <mergeCell ref="D13:D16"/>
    <mergeCell ref="D23:D26"/>
    <mergeCell ref="C8:C9"/>
    <mergeCell ref="C13:C14"/>
    <mergeCell ref="C18:C19"/>
    <mergeCell ref="C45:C46"/>
    <mergeCell ref="D45:D48"/>
    <mergeCell ref="C35:C36"/>
    <mergeCell ref="D35:D38"/>
    <mergeCell ref="C40:C41"/>
    <mergeCell ref="D40:D43"/>
  </mergeCells>
  <phoneticPr fontId="7" type="noConversion"/>
  <conditionalFormatting sqref="B9 B14 B24 B31 B53 B58 B63 B68 B79 B19">
    <cfRule type="cellIs" dxfId="20" priority="12" operator="lessThan">
      <formula>1</formula>
    </cfRule>
  </conditionalFormatting>
  <conditionalFormatting sqref="B46">
    <cfRule type="cellIs" dxfId="19" priority="9" operator="lessThan">
      <formula>1</formula>
    </cfRule>
  </conditionalFormatting>
  <conditionalFormatting sqref="B36">
    <cfRule type="cellIs" dxfId="18" priority="6" operator="lessThan">
      <formula>1</formula>
    </cfRule>
  </conditionalFormatting>
  <conditionalFormatting sqref="B41">
    <cfRule type="cellIs" dxfId="17" priority="3" operator="lessThan">
      <formula>1</formula>
    </cfRule>
  </conditionalFormatting>
  <conditionalFormatting sqref="C78 C67 C62 C57 C52 C45 C40 C35 C30 C23 C18 C13 C8">
    <cfRule type="cellIs" dxfId="16" priority="1" operator="equal">
      <formula>"NO PM STATED"</formula>
    </cfRule>
  </conditionalFormatting>
  <conditionalFormatting sqref="C78 C67 C62 C57 C52 C45 C40 C35 C30 C23 C18 C13 C8">
    <cfRule type="cellIs" dxfId="15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01/10/2014  &amp;A&amp;R&amp;9Attachment 2, CCPC HOM 14-02  Page &amp;P of  &amp;N</oddFooter>
  </headerFooter>
  <rowBreaks count="2" manualBreakCount="2">
    <brk id="27" max="16383" man="1"/>
    <brk id="7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E105"/>
  <sheetViews>
    <sheetView zoomScaleNormal="100" zoomScaleSheetLayoutView="100" workbookViewId="0">
      <selection activeCell="E9" sqref="E9"/>
    </sheetView>
  </sheetViews>
  <sheetFormatPr defaultRowHeight="13.2" x14ac:dyDescent="0.25"/>
  <cols>
    <col min="1" max="1" width="14.33203125" customWidth="1"/>
    <col min="2" max="2" width="10.44140625" bestFit="1" customWidth="1"/>
    <col min="3" max="3" width="17.33203125" customWidth="1"/>
    <col min="4" max="4" width="58" customWidth="1"/>
  </cols>
  <sheetData>
    <row r="1" spans="1:5" ht="39.75" customHeight="1" x14ac:dyDescent="0.25">
      <c r="A1" s="96" t="s">
        <v>46</v>
      </c>
      <c r="B1" s="96"/>
      <c r="C1" s="96"/>
      <c r="D1" s="96"/>
      <c r="E1" s="14"/>
    </row>
    <row r="2" spans="1:5" ht="15.6" x14ac:dyDescent="0.3">
      <c r="A2" s="97" t="s">
        <v>5</v>
      </c>
      <c r="B2" s="98"/>
      <c r="C2" s="98"/>
      <c r="D2" s="99"/>
    </row>
    <row r="3" spans="1:5" ht="60" customHeight="1" x14ac:dyDescent="0.25">
      <c r="A3" s="100" t="s">
        <v>38</v>
      </c>
      <c r="B3" s="101"/>
      <c r="C3" s="102"/>
      <c r="D3" s="103" t="s">
        <v>54</v>
      </c>
    </row>
    <row r="4" spans="1:5" ht="84.75" customHeight="1" x14ac:dyDescent="0.25">
      <c r="A4" s="100" t="s">
        <v>34</v>
      </c>
      <c r="B4" s="101"/>
      <c r="C4" s="102"/>
      <c r="D4" s="104"/>
    </row>
    <row r="5" spans="1:5" ht="6.75" customHeight="1" x14ac:dyDescent="0.25"/>
    <row r="6" spans="1:5" x14ac:dyDescent="0.25">
      <c r="A6" s="110" t="s">
        <v>15</v>
      </c>
      <c r="B6" s="111"/>
      <c r="C6" s="111"/>
      <c r="D6" s="112"/>
    </row>
    <row r="7" spans="1:5" x14ac:dyDescent="0.25">
      <c r="A7" s="2" t="s">
        <v>8</v>
      </c>
      <c r="B7" s="3" t="s">
        <v>35</v>
      </c>
      <c r="C7" s="3" t="s">
        <v>36</v>
      </c>
      <c r="D7" s="4" t="s">
        <v>14</v>
      </c>
    </row>
    <row r="8" spans="1:5" ht="53.25" customHeight="1" x14ac:dyDescent="0.25">
      <c r="A8" s="5" t="s">
        <v>9</v>
      </c>
      <c r="B8" s="6">
        <v>2522</v>
      </c>
      <c r="C8" s="138" t="str">
        <f>IF(AND(B9&lt;1),"NO PM STATED",IF(AND(B8&gt;=B11),"Met PM",IF(AND(B8&gt;=B9-C10),"On target to meet PM",IF(AND(B8&lt;B9-C10),"Not on target to meet PM"))))</f>
        <v>On target to meet PM</v>
      </c>
      <c r="D8" s="130"/>
    </row>
    <row r="9" spans="1:5" ht="26.7" customHeight="1" x14ac:dyDescent="0.25">
      <c r="A9" s="29" t="s">
        <v>22</v>
      </c>
      <c r="B9" s="6">
        <f>B11/12*6</f>
        <v>1291</v>
      </c>
      <c r="C9" s="139"/>
      <c r="D9" s="106"/>
    </row>
    <row r="10" spans="1:5" ht="26.7" hidden="1" customHeight="1" x14ac:dyDescent="0.25">
      <c r="A10" s="29"/>
      <c r="B10" s="35">
        <v>0.1</v>
      </c>
      <c r="C10" s="63">
        <f>B9*B10</f>
        <v>129.1</v>
      </c>
      <c r="D10" s="106"/>
    </row>
    <row r="11" spans="1:5" ht="26.7" customHeight="1" x14ac:dyDescent="0.25">
      <c r="A11" s="5" t="s">
        <v>10</v>
      </c>
      <c r="B11" s="6">
        <v>2582</v>
      </c>
      <c r="C11" s="34"/>
      <c r="D11" s="107"/>
    </row>
    <row r="12" spans="1:5" x14ac:dyDescent="0.25">
      <c r="A12" s="52" t="s">
        <v>13</v>
      </c>
      <c r="B12" s="26" t="s">
        <v>35</v>
      </c>
      <c r="C12" s="26" t="s">
        <v>36</v>
      </c>
      <c r="D12" s="27" t="s">
        <v>14</v>
      </c>
    </row>
    <row r="13" spans="1:5" ht="53.25" customHeight="1" x14ac:dyDescent="0.25">
      <c r="A13" s="53" t="s">
        <v>9</v>
      </c>
      <c r="B13" s="54">
        <v>2533</v>
      </c>
      <c r="C13" s="138" t="str">
        <f>IF(AND(B14&lt;1),"NO PM STATED",IF(AND(B13&gt;=B16),"Met PM",IF(AND(B13&gt;=B14-C15),"On target to meet PM",IF(AND(B13&lt;B14-C15),"Not on target to meet PM"))))</f>
        <v>On target to meet PM</v>
      </c>
      <c r="D13" s="116"/>
    </row>
    <row r="14" spans="1:5" ht="26.7" customHeight="1" x14ac:dyDescent="0.25">
      <c r="A14" s="29" t="s">
        <v>22</v>
      </c>
      <c r="B14" s="6">
        <f>B16/12*6</f>
        <v>1379</v>
      </c>
      <c r="C14" s="139"/>
      <c r="D14" s="117"/>
    </row>
    <row r="15" spans="1:5" ht="26.7" hidden="1" customHeight="1" x14ac:dyDescent="0.25">
      <c r="A15" s="29"/>
      <c r="B15" s="35">
        <v>0.1</v>
      </c>
      <c r="C15" s="63">
        <f>B14*B15</f>
        <v>137.9</v>
      </c>
      <c r="D15" s="117"/>
    </row>
    <row r="16" spans="1:5" ht="26.7" customHeight="1" x14ac:dyDescent="0.25">
      <c r="A16" s="60" t="s">
        <v>10</v>
      </c>
      <c r="B16" s="54">
        <v>2758</v>
      </c>
      <c r="C16" s="34"/>
      <c r="D16" s="118"/>
    </row>
    <row r="17" spans="1:4" x14ac:dyDescent="0.25">
      <c r="A17" s="55" t="s">
        <v>19</v>
      </c>
      <c r="B17" s="26" t="s">
        <v>35</v>
      </c>
      <c r="C17" s="26" t="s">
        <v>36</v>
      </c>
      <c r="D17" s="27" t="s">
        <v>14</v>
      </c>
    </row>
    <row r="18" spans="1:4" ht="53.25" customHeight="1" x14ac:dyDescent="0.25">
      <c r="A18" s="53" t="s">
        <v>9</v>
      </c>
      <c r="B18" s="54">
        <v>2522</v>
      </c>
      <c r="C18" s="138" t="str">
        <f>IF(AND(B19&lt;1),"NO PM STATED",IF(AND(B18&gt;=B21),"Met PM",IF(AND(B18&gt;=B19-C20),"On target to meet PM",IF(AND(B18&lt;B19-C20),"Not on target to meet PM"))))</f>
        <v>On target to meet PM</v>
      </c>
      <c r="D18" s="116"/>
    </row>
    <row r="19" spans="1:4" ht="26.7" customHeight="1" x14ac:dyDescent="0.25">
      <c r="A19" s="29" t="s">
        <v>22</v>
      </c>
      <c r="B19" s="6">
        <f>B21/12*6</f>
        <v>1365</v>
      </c>
      <c r="C19" s="139"/>
      <c r="D19" s="117"/>
    </row>
    <row r="20" spans="1:4" ht="26.7" hidden="1" customHeight="1" x14ac:dyDescent="0.25">
      <c r="A20" s="29"/>
      <c r="B20" s="35">
        <v>0.1</v>
      </c>
      <c r="C20" s="63">
        <f>B19*B20</f>
        <v>136.5</v>
      </c>
      <c r="D20" s="117"/>
    </row>
    <row r="21" spans="1:4" ht="26.7" customHeight="1" x14ac:dyDescent="0.25">
      <c r="A21" s="8" t="s">
        <v>10</v>
      </c>
      <c r="B21" s="54">
        <v>2730</v>
      </c>
      <c r="C21" s="34"/>
      <c r="D21" s="118"/>
    </row>
    <row r="22" spans="1:4" x14ac:dyDescent="0.25">
      <c r="A22" s="2" t="s">
        <v>20</v>
      </c>
      <c r="B22" s="28" t="s">
        <v>35</v>
      </c>
      <c r="C22" s="26" t="s">
        <v>36</v>
      </c>
      <c r="D22" s="27" t="s">
        <v>14</v>
      </c>
    </row>
    <row r="23" spans="1:4" ht="53.25" customHeight="1" x14ac:dyDescent="0.25">
      <c r="A23" s="5" t="s">
        <v>9</v>
      </c>
      <c r="B23" s="6">
        <v>2933</v>
      </c>
      <c r="C23" s="138" t="str">
        <f>IF(AND(B24&lt;1),"NO PM STATED",IF(AND(B23&gt;=B26),"Met PM",IF(AND(B23&gt;=B24-C25),"On target to meet PM",IF(AND(B23&lt;B24-C25),"Not on target to meet PM"))))</f>
        <v>On target to meet PM</v>
      </c>
      <c r="D23" s="116"/>
    </row>
    <row r="24" spans="1:4" ht="26.7" customHeight="1" x14ac:dyDescent="0.25">
      <c r="A24" s="29" t="s">
        <v>22</v>
      </c>
      <c r="B24" s="6">
        <f>B26/12*6</f>
        <v>1517</v>
      </c>
      <c r="C24" s="139"/>
      <c r="D24" s="117"/>
    </row>
    <row r="25" spans="1:4" ht="26.7" hidden="1" customHeight="1" x14ac:dyDescent="0.25">
      <c r="A25" s="29"/>
      <c r="B25" s="35">
        <v>0.1</v>
      </c>
      <c r="C25" s="63">
        <f>B24*B25</f>
        <v>151.70000000000002</v>
      </c>
      <c r="D25" s="117"/>
    </row>
    <row r="26" spans="1:4" ht="26.7" customHeight="1" x14ac:dyDescent="0.25">
      <c r="A26" s="8" t="s">
        <v>10</v>
      </c>
      <c r="B26" s="6">
        <v>3034</v>
      </c>
      <c r="C26" s="34"/>
      <c r="D26" s="118"/>
    </row>
    <row r="27" spans="1:4" x14ac:dyDescent="0.25">
      <c r="A27" s="7"/>
      <c r="B27" s="61"/>
      <c r="C27" s="62"/>
      <c r="D27" s="62"/>
    </row>
    <row r="28" spans="1:4" x14ac:dyDescent="0.25">
      <c r="A28" s="18" t="s">
        <v>16</v>
      </c>
      <c r="B28" s="19"/>
      <c r="C28" s="19"/>
      <c r="D28" s="20"/>
    </row>
    <row r="29" spans="1:4" x14ac:dyDescent="0.25">
      <c r="A29" s="2" t="s">
        <v>8</v>
      </c>
      <c r="B29" s="3" t="s">
        <v>35</v>
      </c>
      <c r="C29" s="3" t="s">
        <v>36</v>
      </c>
      <c r="D29" s="4" t="s">
        <v>14</v>
      </c>
    </row>
    <row r="30" spans="1:4" ht="53.25" customHeight="1" x14ac:dyDescent="0.25">
      <c r="A30" s="5" t="s">
        <v>9</v>
      </c>
      <c r="B30" s="6">
        <v>11</v>
      </c>
      <c r="C30" s="138" t="str">
        <f>IF(AND(B31&lt;1),"NO PM STATED",IF(AND(B30&gt;=B33),"Met PM",IF(AND(B30&gt;=B31-C32),"On target to meet PM",IF(AND(B30&lt;B31-C32),"Not on target to meet PM"))))</f>
        <v>Not on target to meet PM</v>
      </c>
      <c r="D30" s="163"/>
    </row>
    <row r="31" spans="1:4" ht="26.7" customHeight="1" x14ac:dyDescent="0.25">
      <c r="A31" s="29" t="s">
        <v>22</v>
      </c>
      <c r="B31" s="6">
        <f>B33/12*6</f>
        <v>50</v>
      </c>
      <c r="C31" s="139"/>
      <c r="D31" s="164"/>
    </row>
    <row r="32" spans="1:4" ht="26.7" hidden="1" customHeight="1" x14ac:dyDescent="0.25">
      <c r="A32" s="29"/>
      <c r="B32" s="35">
        <v>0.1</v>
      </c>
      <c r="C32" s="31">
        <f>B32*B31</f>
        <v>5</v>
      </c>
      <c r="D32" s="164"/>
    </row>
    <row r="33" spans="1:4" ht="26.7" customHeight="1" x14ac:dyDescent="0.25">
      <c r="A33" s="8" t="s">
        <v>10</v>
      </c>
      <c r="B33" s="6">
        <v>100</v>
      </c>
      <c r="C33" s="33"/>
      <c r="D33" s="165"/>
    </row>
    <row r="34" spans="1:4" x14ac:dyDescent="0.25">
      <c r="A34" s="2" t="s">
        <v>13</v>
      </c>
      <c r="B34" s="26" t="s">
        <v>35</v>
      </c>
      <c r="C34" s="26" t="s">
        <v>36</v>
      </c>
      <c r="D34" s="27" t="s">
        <v>14</v>
      </c>
    </row>
    <row r="35" spans="1:4" ht="53.25" customHeight="1" x14ac:dyDescent="0.25">
      <c r="A35" s="53" t="s">
        <v>9</v>
      </c>
      <c r="B35" s="54">
        <v>11</v>
      </c>
      <c r="C35" s="138" t="str">
        <f>IF(AND(B36&lt;1),"NO PM STATED",IF(AND(B35&gt;=B38),"Met PM",IF(AND(B35&gt;=B36-C37),"On target to meet PM",IF(AND(B35&lt;B36-C37),"Not on target to meet PM"))))</f>
        <v>Not on target to meet PM</v>
      </c>
      <c r="D35" s="163"/>
    </row>
    <row r="36" spans="1:4" ht="26.7" customHeight="1" x14ac:dyDescent="0.25">
      <c r="A36" s="29" t="s">
        <v>22</v>
      </c>
      <c r="B36" s="6">
        <f>B38/12*6</f>
        <v>51.5</v>
      </c>
      <c r="C36" s="139"/>
      <c r="D36" s="164"/>
    </row>
    <row r="37" spans="1:4" ht="26.7" hidden="1" customHeight="1" x14ac:dyDescent="0.25">
      <c r="A37" s="29"/>
      <c r="B37" s="35">
        <v>0.1</v>
      </c>
      <c r="C37" s="31">
        <f>B37*B36</f>
        <v>5.15</v>
      </c>
      <c r="D37" s="164"/>
    </row>
    <row r="38" spans="1:4" ht="26.85" customHeight="1" x14ac:dyDescent="0.25">
      <c r="A38" s="8" t="s">
        <v>10</v>
      </c>
      <c r="B38" s="6">
        <v>103</v>
      </c>
      <c r="C38" s="33"/>
      <c r="D38" s="165"/>
    </row>
    <row r="39" spans="1:4" x14ac:dyDescent="0.25">
      <c r="A39" s="2" t="s">
        <v>19</v>
      </c>
      <c r="B39" s="26" t="s">
        <v>35</v>
      </c>
      <c r="C39" s="26" t="s">
        <v>36</v>
      </c>
      <c r="D39" s="27" t="s">
        <v>14</v>
      </c>
    </row>
    <row r="40" spans="1:4" ht="53.25" customHeight="1" x14ac:dyDescent="0.25">
      <c r="A40" s="5" t="s">
        <v>9</v>
      </c>
      <c r="B40" s="6">
        <v>11</v>
      </c>
      <c r="C40" s="138" t="str">
        <f>IF(AND(B41&lt;1),"NO PM STATED",IF(AND(B40&gt;=B43),"Met PM",IF(AND(B40&gt;=B41-C42),"On target to meet PM",IF(AND(B40&lt;B41-C42),"Not on target to meet PM"))))</f>
        <v>Not on target to meet PM</v>
      </c>
      <c r="D40" s="130"/>
    </row>
    <row r="41" spans="1:4" ht="26.7" customHeight="1" x14ac:dyDescent="0.25">
      <c r="A41" s="29" t="s">
        <v>22</v>
      </c>
      <c r="B41" s="6">
        <f>B43/12*6</f>
        <v>62.5</v>
      </c>
      <c r="C41" s="139"/>
      <c r="D41" s="106"/>
    </row>
    <row r="42" spans="1:4" ht="26.7" hidden="1" customHeight="1" x14ac:dyDescent="0.25">
      <c r="A42" s="29"/>
      <c r="B42" s="35">
        <v>0.1</v>
      </c>
      <c r="C42" s="69"/>
      <c r="D42" s="106"/>
    </row>
    <row r="43" spans="1:4" ht="26.7" customHeight="1" x14ac:dyDescent="0.25">
      <c r="A43" s="8" t="s">
        <v>10</v>
      </c>
      <c r="B43" s="6">
        <v>125</v>
      </c>
      <c r="C43" s="70"/>
      <c r="D43" s="107"/>
    </row>
    <row r="44" spans="1:4" x14ac:dyDescent="0.25">
      <c r="A44" s="2" t="s">
        <v>20</v>
      </c>
      <c r="B44" s="26" t="s">
        <v>35</v>
      </c>
      <c r="C44" s="26" t="s">
        <v>36</v>
      </c>
      <c r="D44" s="27" t="s">
        <v>14</v>
      </c>
    </row>
    <row r="45" spans="1:4" ht="53.25" customHeight="1" x14ac:dyDescent="0.25">
      <c r="A45" s="5" t="s">
        <v>9</v>
      </c>
      <c r="B45" s="6">
        <v>11</v>
      </c>
      <c r="C45" s="138" t="str">
        <f>IF(AND(B46&lt;1),"NO PM STATED",IF(AND(B45&gt;=B48),"Met PM",IF(AND(B45&gt;=B46-C47),"On target to meet PM",IF(AND(B45&lt;B46-C47),"Not on target to meet PM"))))</f>
        <v>Not on target to meet PM</v>
      </c>
      <c r="D45" s="116"/>
    </row>
    <row r="46" spans="1:4" ht="26.7" customHeight="1" x14ac:dyDescent="0.25">
      <c r="A46" s="29" t="s">
        <v>22</v>
      </c>
      <c r="B46" s="6">
        <f>B48/12*6</f>
        <v>29.5</v>
      </c>
      <c r="C46" s="139"/>
      <c r="D46" s="117"/>
    </row>
    <row r="47" spans="1:4" ht="26.7" hidden="1" customHeight="1" x14ac:dyDescent="0.25">
      <c r="A47" s="29"/>
      <c r="B47" s="71">
        <v>0.1</v>
      </c>
      <c r="C47" s="37">
        <f>B46*B47</f>
        <v>2.95</v>
      </c>
      <c r="D47" s="117"/>
    </row>
    <row r="48" spans="1:4" ht="26.7" customHeight="1" x14ac:dyDescent="0.25">
      <c r="A48" s="8" t="s">
        <v>10</v>
      </c>
      <c r="B48" s="6">
        <v>59</v>
      </c>
      <c r="C48" s="34"/>
      <c r="D48" s="118"/>
    </row>
    <row r="49" spans="1:4" x14ac:dyDescent="0.25">
      <c r="A49" s="9"/>
    </row>
    <row r="50" spans="1:4" x14ac:dyDescent="0.25">
      <c r="A50" s="18" t="s">
        <v>17</v>
      </c>
      <c r="B50" s="19"/>
      <c r="C50" s="19"/>
      <c r="D50" s="20"/>
    </row>
    <row r="51" spans="1:4" x14ac:dyDescent="0.25">
      <c r="A51" s="11" t="s">
        <v>8</v>
      </c>
      <c r="B51" s="26" t="s">
        <v>35</v>
      </c>
      <c r="C51" s="26" t="s">
        <v>36</v>
      </c>
      <c r="D51" s="27" t="s">
        <v>14</v>
      </c>
    </row>
    <row r="52" spans="1:4" ht="53.25" customHeight="1" x14ac:dyDescent="0.25">
      <c r="A52" s="8" t="s">
        <v>9</v>
      </c>
      <c r="B52" s="6">
        <v>1322750</v>
      </c>
      <c r="C52" s="138" t="str">
        <f>IF(AND(B53&lt;1),"NO PM STATED",IF(AND(B52&gt;=B55),"Met PM",IF(AND(B52&gt;=B53-C54),"On target to meet PM",IF(AND(B52&lt;B53-C54),"Not on target to meet PM"))))</f>
        <v>Met PM</v>
      </c>
      <c r="D52" s="166"/>
    </row>
    <row r="53" spans="1:4" ht="26.7" customHeight="1" x14ac:dyDescent="0.25">
      <c r="A53" s="29" t="s">
        <v>22</v>
      </c>
      <c r="B53" s="6">
        <f>B55/12*6</f>
        <v>223027.5</v>
      </c>
      <c r="C53" s="139"/>
      <c r="D53" s="164"/>
    </row>
    <row r="54" spans="1:4" ht="26.7" hidden="1" customHeight="1" x14ac:dyDescent="0.25">
      <c r="A54" s="29"/>
      <c r="B54" s="35">
        <v>0.1</v>
      </c>
      <c r="C54" s="63">
        <f>B54*B53</f>
        <v>22302.75</v>
      </c>
      <c r="D54" s="164"/>
    </row>
    <row r="55" spans="1:4" ht="26.7" customHeight="1" x14ac:dyDescent="0.25">
      <c r="A55" s="8" t="s">
        <v>10</v>
      </c>
      <c r="B55" s="6">
        <v>446055</v>
      </c>
      <c r="C55" s="72"/>
      <c r="D55" s="165"/>
    </row>
    <row r="56" spans="1:4" x14ac:dyDescent="0.25">
      <c r="A56" s="2" t="s">
        <v>13</v>
      </c>
      <c r="B56" s="26" t="s">
        <v>35</v>
      </c>
      <c r="C56" s="26" t="s">
        <v>36</v>
      </c>
      <c r="D56" s="27" t="s">
        <v>14</v>
      </c>
    </row>
    <row r="57" spans="1:4" ht="53.25" customHeight="1" x14ac:dyDescent="0.25">
      <c r="A57" s="5" t="s">
        <v>9</v>
      </c>
      <c r="B57" s="6">
        <v>1569350</v>
      </c>
      <c r="C57" s="138" t="str">
        <f>IF(AND(B58&lt;1),"NO PM STATED",IF(AND(B57&gt;=B60),"Met PM",IF(AND(B57&gt;=B58-C59),"On target to meet PM",IF(AND(B57&lt;B58-C59),"Not on target to meet PM"))))</f>
        <v>Met PM</v>
      </c>
      <c r="D57" s="116"/>
    </row>
    <row r="58" spans="1:4" ht="26.7" customHeight="1" x14ac:dyDescent="0.25">
      <c r="A58" s="29" t="s">
        <v>22</v>
      </c>
      <c r="B58" s="6">
        <f>B60/12*6</f>
        <v>450457</v>
      </c>
      <c r="C58" s="139"/>
      <c r="D58" s="117"/>
    </row>
    <row r="59" spans="1:4" ht="26.7" hidden="1" customHeight="1" x14ac:dyDescent="0.25">
      <c r="A59" s="29"/>
      <c r="B59" s="35">
        <v>0.1</v>
      </c>
      <c r="C59" s="63">
        <f>B58*B59</f>
        <v>45045.700000000004</v>
      </c>
      <c r="D59" s="117"/>
    </row>
    <row r="60" spans="1:4" ht="26.7" customHeight="1" x14ac:dyDescent="0.25">
      <c r="A60" s="8" t="s">
        <v>10</v>
      </c>
      <c r="B60" s="6">
        <v>900914</v>
      </c>
      <c r="C60" s="34"/>
      <c r="D60" s="118"/>
    </row>
    <row r="61" spans="1:4" x14ac:dyDescent="0.25">
      <c r="A61" s="2" t="s">
        <v>19</v>
      </c>
      <c r="B61" s="26" t="s">
        <v>35</v>
      </c>
      <c r="C61" s="26" t="s">
        <v>36</v>
      </c>
      <c r="D61" s="27" t="s">
        <v>14</v>
      </c>
    </row>
    <row r="62" spans="1:4" ht="53.25" customHeight="1" x14ac:dyDescent="0.25">
      <c r="A62" s="5" t="s">
        <v>9</v>
      </c>
      <c r="B62" s="6">
        <v>1342750</v>
      </c>
      <c r="C62" s="138" t="str">
        <f>IF(AND(B63&lt;1),"NO PM STATED",IF(AND(B62&gt;=B65),"Met PM",IF(AND(B62&gt;=B63-C64),"On target to meet PM",IF(AND(B62&lt;B63-C64),"Not on target to meet PM"))))</f>
        <v>Met PM</v>
      </c>
      <c r="D62" s="166"/>
    </row>
    <row r="63" spans="1:4" ht="26.7" customHeight="1" x14ac:dyDescent="0.25">
      <c r="A63" s="29" t="s">
        <v>22</v>
      </c>
      <c r="B63" s="6">
        <f>B65/12*6</f>
        <v>362904.5</v>
      </c>
      <c r="C63" s="139"/>
      <c r="D63" s="164"/>
    </row>
    <row r="64" spans="1:4" ht="26.7" hidden="1" customHeight="1" x14ac:dyDescent="0.25">
      <c r="A64" s="29"/>
      <c r="B64" s="35">
        <v>0.1</v>
      </c>
      <c r="C64" s="63">
        <f>B64*B63</f>
        <v>36290.450000000004</v>
      </c>
      <c r="D64" s="164"/>
    </row>
    <row r="65" spans="1:4" ht="26.7" customHeight="1" x14ac:dyDescent="0.25">
      <c r="A65" s="8" t="s">
        <v>10</v>
      </c>
      <c r="B65" s="6">
        <v>725809</v>
      </c>
      <c r="C65" s="72"/>
      <c r="D65" s="165"/>
    </row>
    <row r="66" spans="1:4" x14ac:dyDescent="0.25">
      <c r="A66" s="2" t="s">
        <v>20</v>
      </c>
      <c r="B66" s="26" t="s">
        <v>35</v>
      </c>
      <c r="C66" s="26" t="s">
        <v>36</v>
      </c>
      <c r="D66" s="27" t="s">
        <v>14</v>
      </c>
    </row>
    <row r="67" spans="1:4" ht="53.25" customHeight="1" x14ac:dyDescent="0.25">
      <c r="A67" s="5" t="s">
        <v>9</v>
      </c>
      <c r="B67" s="6">
        <v>1341800</v>
      </c>
      <c r="C67" s="138" t="str">
        <f>IF(AND(B68&lt;1),"NO PM STATED",IF(AND(B67&gt;=B70),"Met PM",IF(AND(B67&gt;=B68-C69),"On target to meet PM",IF(AND(B67&lt;B68-C69),"Not on target to meet PM"))))</f>
        <v>Met PM</v>
      </c>
      <c r="D67" s="163"/>
    </row>
    <row r="68" spans="1:4" ht="26.7" customHeight="1" x14ac:dyDescent="0.25">
      <c r="A68" s="29" t="s">
        <v>22</v>
      </c>
      <c r="B68" s="6">
        <f>B70/12*6</f>
        <v>277688</v>
      </c>
      <c r="C68" s="139"/>
      <c r="D68" s="164"/>
    </row>
    <row r="69" spans="1:4" ht="26.7" hidden="1" customHeight="1" x14ac:dyDescent="0.25">
      <c r="A69" s="29"/>
      <c r="B69" s="35">
        <v>0.1</v>
      </c>
      <c r="C69" s="63">
        <f>B68*B69</f>
        <v>27768.800000000003</v>
      </c>
      <c r="D69" s="164"/>
    </row>
    <row r="70" spans="1:4" ht="26.7" customHeight="1" x14ac:dyDescent="0.25">
      <c r="A70" s="8" t="s">
        <v>10</v>
      </c>
      <c r="B70" s="6">
        <v>555376</v>
      </c>
      <c r="C70" s="34"/>
      <c r="D70" s="165"/>
    </row>
    <row r="71" spans="1:4" x14ac:dyDescent="0.25">
      <c r="A71" s="48"/>
      <c r="B71" s="44"/>
      <c r="C71" s="45"/>
      <c r="D71" s="46"/>
    </row>
    <row r="72" spans="1:4" x14ac:dyDescent="0.25">
      <c r="A72" s="18" t="s">
        <v>18</v>
      </c>
      <c r="B72" s="19"/>
      <c r="C72" s="19"/>
      <c r="D72" s="20"/>
    </row>
    <row r="73" spans="1:4" x14ac:dyDescent="0.25">
      <c r="A73" s="11" t="s">
        <v>8</v>
      </c>
      <c r="B73" s="26" t="s">
        <v>35</v>
      </c>
      <c r="C73" s="26" t="s">
        <v>36</v>
      </c>
      <c r="D73" s="27" t="s">
        <v>14</v>
      </c>
    </row>
    <row r="74" spans="1:4" ht="53.25" customHeight="1" x14ac:dyDescent="0.25">
      <c r="A74" s="8" t="s">
        <v>9</v>
      </c>
      <c r="B74" s="6">
        <v>0</v>
      </c>
      <c r="C74" s="138" t="str">
        <f>IF(AND(B75&lt;1),"NO PM STATED",IF(AND(B74&gt;=B77),"Met PM",IF(AND(B74&gt;=B75-C76),"On target to meet PM",IF(AND(B74&lt;B75-C76),"Not on target to meet PM"))))</f>
        <v>Not on target to meet PM</v>
      </c>
      <c r="D74" s="166"/>
    </row>
    <row r="75" spans="1:4" ht="26.7" customHeight="1" x14ac:dyDescent="0.25">
      <c r="A75" s="29" t="s">
        <v>22</v>
      </c>
      <c r="B75" s="6">
        <f>B77/12*6</f>
        <v>58.5</v>
      </c>
      <c r="C75" s="139"/>
      <c r="D75" s="164"/>
    </row>
    <row r="76" spans="1:4" ht="26.7" hidden="1" customHeight="1" x14ac:dyDescent="0.25">
      <c r="A76" s="29"/>
      <c r="B76" s="35">
        <v>0.1</v>
      </c>
      <c r="C76" s="31">
        <f>B76*B75</f>
        <v>5.8500000000000005</v>
      </c>
      <c r="D76" s="164"/>
    </row>
    <row r="77" spans="1:4" ht="26.7" customHeight="1" x14ac:dyDescent="0.25">
      <c r="A77" s="8" t="s">
        <v>10</v>
      </c>
      <c r="B77" s="6">
        <v>117</v>
      </c>
      <c r="C77" s="33"/>
      <c r="D77" s="165"/>
    </row>
    <row r="78" spans="1:4" x14ac:dyDescent="0.25">
      <c r="A78" s="2" t="s">
        <v>13</v>
      </c>
      <c r="B78" s="26" t="s">
        <v>35</v>
      </c>
      <c r="C78" s="26" t="s">
        <v>36</v>
      </c>
      <c r="D78" s="27" t="s">
        <v>14</v>
      </c>
    </row>
    <row r="79" spans="1:4" ht="53.25" customHeight="1" x14ac:dyDescent="0.25">
      <c r="A79" s="5" t="s">
        <v>9</v>
      </c>
      <c r="B79" s="6">
        <v>150</v>
      </c>
      <c r="C79" s="138" t="str">
        <f>IF(AND(B80&lt;1),"NO PM STATED",IF(AND(B79&gt;=B82),"Met PM",IF(AND(B79&gt;=B80-C81),"On target to meet PM",IF(AND(B79&lt;B80-C81),"Not on target to meet PM"))))</f>
        <v>Met PM</v>
      </c>
      <c r="D79" s="166" t="s">
        <v>32</v>
      </c>
    </row>
    <row r="80" spans="1:4" ht="26.7" customHeight="1" x14ac:dyDescent="0.25">
      <c r="A80" s="29" t="s">
        <v>22</v>
      </c>
      <c r="B80" s="6">
        <f>B82/12*6</f>
        <v>73.5</v>
      </c>
      <c r="C80" s="139"/>
      <c r="D80" s="164"/>
    </row>
    <row r="81" spans="1:4" ht="26.7" hidden="1" customHeight="1" x14ac:dyDescent="0.25">
      <c r="A81" s="29"/>
      <c r="B81" s="41">
        <v>0.1</v>
      </c>
      <c r="C81" s="63">
        <f>B80*B81</f>
        <v>7.3500000000000005</v>
      </c>
      <c r="D81" s="164"/>
    </row>
    <row r="82" spans="1:4" ht="26.7" customHeight="1" x14ac:dyDescent="0.25">
      <c r="A82" s="8" t="s">
        <v>10</v>
      </c>
      <c r="B82" s="6">
        <v>147</v>
      </c>
      <c r="C82" s="34"/>
      <c r="D82" s="165"/>
    </row>
    <row r="83" spans="1:4" x14ac:dyDescent="0.25">
      <c r="A83" s="2" t="s">
        <v>19</v>
      </c>
      <c r="B83" s="26" t="s">
        <v>35</v>
      </c>
      <c r="C83" s="26" t="s">
        <v>36</v>
      </c>
      <c r="D83" s="27" t="s">
        <v>14</v>
      </c>
    </row>
    <row r="84" spans="1:4" ht="53.25" customHeight="1" x14ac:dyDescent="0.25">
      <c r="A84" s="5" t="s">
        <v>9</v>
      </c>
      <c r="B84" s="6">
        <v>0</v>
      </c>
      <c r="C84" s="138" t="str">
        <f>IF(AND(B85&lt;1),"NO PM STATED",IF(AND(B84&gt;=B87),"Met PM",IF(AND(B84&gt;=B85-C86),"On target to meet PM",IF(AND(B84&lt;B85-C86),"Not on target to meet PM"))))</f>
        <v>Not on target to meet PM</v>
      </c>
      <c r="D84" s="166" t="s">
        <v>32</v>
      </c>
    </row>
    <row r="85" spans="1:4" ht="26.7" customHeight="1" x14ac:dyDescent="0.25">
      <c r="A85" s="29" t="s">
        <v>22</v>
      </c>
      <c r="B85" s="6">
        <f>B87/12*6</f>
        <v>73.5</v>
      </c>
      <c r="C85" s="139"/>
      <c r="D85" s="164"/>
    </row>
    <row r="86" spans="1:4" ht="26.7" hidden="1" customHeight="1" x14ac:dyDescent="0.25">
      <c r="A86" s="29"/>
      <c r="B86" s="41">
        <v>0.1</v>
      </c>
      <c r="C86" s="63">
        <f>B85*B86</f>
        <v>7.3500000000000005</v>
      </c>
      <c r="D86" s="164"/>
    </row>
    <row r="87" spans="1:4" ht="26.7" customHeight="1" x14ac:dyDescent="0.25">
      <c r="A87" s="8" t="s">
        <v>10</v>
      </c>
      <c r="B87" s="6">
        <v>147</v>
      </c>
      <c r="C87" s="34"/>
      <c r="D87" s="165"/>
    </row>
    <row r="88" spans="1:4" x14ac:dyDescent="0.25">
      <c r="A88" s="2" t="s">
        <v>20</v>
      </c>
      <c r="B88" s="26" t="s">
        <v>35</v>
      </c>
      <c r="C88" s="26" t="s">
        <v>36</v>
      </c>
      <c r="D88" s="27" t="s">
        <v>14</v>
      </c>
    </row>
    <row r="89" spans="1:4" ht="53.25" customHeight="1" x14ac:dyDescent="0.25">
      <c r="A89" s="5" t="s">
        <v>9</v>
      </c>
      <c r="B89" s="6">
        <v>0</v>
      </c>
      <c r="C89" s="138" t="str">
        <f>IF(AND(B90&lt;1),"NO PM STATED",IF(AND(B89&gt;=B92),"Met PM",IF(AND(B89&gt;=B90-C91),"On target to meet PM",IF(AND(B89&lt;B90-C91),"Not on target to meet PM"))))</f>
        <v>Not on target to meet PM</v>
      </c>
      <c r="D89" s="166"/>
    </row>
    <row r="90" spans="1:4" ht="26.7" customHeight="1" x14ac:dyDescent="0.25">
      <c r="A90" s="29" t="s">
        <v>22</v>
      </c>
      <c r="B90" s="6">
        <f>B92/12*6</f>
        <v>51.5</v>
      </c>
      <c r="C90" s="139"/>
      <c r="D90" s="164"/>
    </row>
    <row r="91" spans="1:4" ht="26.7" hidden="1" customHeight="1" x14ac:dyDescent="0.25">
      <c r="A91" s="29"/>
      <c r="B91" s="41">
        <v>0.1</v>
      </c>
      <c r="C91" s="37">
        <f>B90*B91</f>
        <v>5.15</v>
      </c>
      <c r="D91" s="164"/>
    </row>
    <row r="92" spans="1:4" ht="26.7" customHeight="1" x14ac:dyDescent="0.25">
      <c r="A92" s="8" t="s">
        <v>10</v>
      </c>
      <c r="B92" s="6">
        <v>103</v>
      </c>
      <c r="C92" s="33"/>
      <c r="D92" s="165"/>
    </row>
    <row r="93" spans="1:4" ht="5.25" customHeight="1" x14ac:dyDescent="0.25">
      <c r="A93" s="12"/>
    </row>
    <row r="94" spans="1:4" x14ac:dyDescent="0.25">
      <c r="A94" s="42" t="s">
        <v>47</v>
      </c>
      <c r="B94" s="42"/>
      <c r="C94" s="42"/>
      <c r="D94" s="42"/>
    </row>
    <row r="95" spans="1:4" ht="8.25" customHeight="1" x14ac:dyDescent="0.25">
      <c r="A95" s="12"/>
    </row>
    <row r="96" spans="1:4" x14ac:dyDescent="0.25">
      <c r="A96" s="18" t="s">
        <v>11</v>
      </c>
      <c r="B96" s="19"/>
      <c r="C96" s="19"/>
      <c r="D96" s="20"/>
    </row>
    <row r="97" spans="1:4" x14ac:dyDescent="0.25">
      <c r="A97" s="11" t="s">
        <v>8</v>
      </c>
      <c r="B97" s="26" t="s">
        <v>35</v>
      </c>
      <c r="C97" s="26" t="s">
        <v>36</v>
      </c>
      <c r="D97" s="27" t="s">
        <v>14</v>
      </c>
    </row>
    <row r="98" spans="1:4" ht="53.25" customHeight="1" x14ac:dyDescent="0.25">
      <c r="A98" s="13" t="s">
        <v>9</v>
      </c>
      <c r="B98" s="6">
        <v>42</v>
      </c>
      <c r="C98" s="138" t="str">
        <f>IF(AND(B99&lt;1),"NO PM STATED",IF(AND(B98&gt;=B101),"Met PM",IF(AND(B98&gt;=B99-C100),"On target to meet PM",IF(AND(B98&lt;B99-C100),"Not on target to meet PM"))))</f>
        <v>On target to meet PM</v>
      </c>
      <c r="D98" s="166"/>
    </row>
    <row r="99" spans="1:4" ht="26.7" customHeight="1" x14ac:dyDescent="0.25">
      <c r="A99" s="29" t="s">
        <v>22</v>
      </c>
      <c r="B99" s="6">
        <f>B101/12*6</f>
        <v>44</v>
      </c>
      <c r="C99" s="139"/>
      <c r="D99" s="164"/>
    </row>
    <row r="100" spans="1:4" ht="26.7" hidden="1" customHeight="1" x14ac:dyDescent="0.25">
      <c r="A100" s="29"/>
      <c r="B100" s="35">
        <v>0.05</v>
      </c>
      <c r="C100" s="37">
        <f>B100*B99</f>
        <v>2.2000000000000002</v>
      </c>
      <c r="D100" s="164"/>
    </row>
    <row r="101" spans="1:4" ht="26.4" customHeight="1" x14ac:dyDescent="0.25">
      <c r="A101" s="13" t="s">
        <v>10</v>
      </c>
      <c r="B101" s="6">
        <v>88</v>
      </c>
      <c r="C101" s="33"/>
      <c r="D101" s="165"/>
    </row>
    <row r="102" spans="1:4" ht="8.25" customHeight="1" x14ac:dyDescent="0.25"/>
    <row r="103" spans="1:4" x14ac:dyDescent="0.25">
      <c r="A103" s="153" t="s">
        <v>48</v>
      </c>
      <c r="B103" s="153"/>
      <c r="C103" s="153"/>
      <c r="D103" s="153"/>
    </row>
    <row r="104" spans="1:4" ht="6.75" customHeight="1" x14ac:dyDescent="0.25"/>
    <row r="105" spans="1:4" ht="43.5" customHeight="1" x14ac:dyDescent="0.25">
      <c r="A105" s="119" t="s">
        <v>37</v>
      </c>
      <c r="B105" s="119"/>
      <c r="C105" s="119"/>
      <c r="D105" s="119"/>
    </row>
  </sheetData>
  <sheetProtection password="CD52" sheet="1" objects="1" scenarios="1"/>
  <protectedRanges>
    <protectedRange sqref="D8:D11 D13:D16 D18:D21 D23:D26 D30:D33 D35:D38 D40:D43 D45:D48 D52:D55 D57:D60 D62:D65 D67:D70 D74:D77 D79:D82 D84:D87 D89:D92 D98:D101" name="Range2"/>
    <protectedRange sqref="C33 C38 C55 C60 C65 C101 C70 C77 C82 C87 C92" name="Range1"/>
  </protectedRanges>
  <mergeCells count="42">
    <mergeCell ref="D79:D82"/>
    <mergeCell ref="D84:D87"/>
    <mergeCell ref="D89:D92"/>
    <mergeCell ref="C79:C80"/>
    <mergeCell ref="C84:C85"/>
    <mergeCell ref="A105:D105"/>
    <mergeCell ref="C98:C99"/>
    <mergeCell ref="C89:C90"/>
    <mergeCell ref="D98:D101"/>
    <mergeCell ref="A103:D103"/>
    <mergeCell ref="C74:C75"/>
    <mergeCell ref="D74:D77"/>
    <mergeCell ref="D45:D48"/>
    <mergeCell ref="D52:D55"/>
    <mergeCell ref="C52:C53"/>
    <mergeCell ref="D57:D60"/>
    <mergeCell ref="D35:D38"/>
    <mergeCell ref="D40:D43"/>
    <mergeCell ref="D67:D70"/>
    <mergeCell ref="C57:C58"/>
    <mergeCell ref="C62:C63"/>
    <mergeCell ref="C67:C68"/>
    <mergeCell ref="D62:D65"/>
    <mergeCell ref="C45:C46"/>
    <mergeCell ref="C40:C41"/>
    <mergeCell ref="C35:C36"/>
    <mergeCell ref="C30:C31"/>
    <mergeCell ref="D30:D33"/>
    <mergeCell ref="D8:D11"/>
    <mergeCell ref="D23:D26"/>
    <mergeCell ref="D13:D16"/>
    <mergeCell ref="D18:D21"/>
    <mergeCell ref="C23:C24"/>
    <mergeCell ref="C18:C19"/>
    <mergeCell ref="C13:C14"/>
    <mergeCell ref="C8:C9"/>
    <mergeCell ref="A6:D6"/>
    <mergeCell ref="A1:D1"/>
    <mergeCell ref="A3:C3"/>
    <mergeCell ref="A4:C4"/>
    <mergeCell ref="D3:D4"/>
    <mergeCell ref="A2:D2"/>
  </mergeCells>
  <phoneticPr fontId="7" type="noConversion"/>
  <conditionalFormatting sqref="C42:C43">
    <cfRule type="cellIs" dxfId="14" priority="23" stopIfTrue="1" operator="equal">
      <formula>"Not on target to meet PM"</formula>
    </cfRule>
  </conditionalFormatting>
  <conditionalFormatting sqref="B85">
    <cfRule type="cellIs" dxfId="13" priority="3" operator="lessThan">
      <formula>1</formula>
    </cfRule>
  </conditionalFormatting>
  <conditionalFormatting sqref="B99 B90 B80 B75 B68 B63 B58 B53 B46 B41 B36 B31 B24 B19 B14 B9">
    <cfRule type="cellIs" dxfId="12" priority="4" operator="lessThan">
      <formula>1</formula>
    </cfRule>
  </conditionalFormatting>
  <conditionalFormatting sqref="C98 C89 C84 C79 C74 C67 C62 C57 C52 C45 C40 C35 C30 C23 C18 C13 C8">
    <cfRule type="cellIs" dxfId="11" priority="1" operator="equal">
      <formula>"NO PM STATED"</formula>
    </cfRule>
  </conditionalFormatting>
  <conditionalFormatting sqref="C98 C89 C84 C79 C74 C67 C62 C57 C52 C45 C40 C35 C30 C23 C18 C13 C8">
    <cfRule type="cellIs" dxfId="10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01/10/2014  &amp;A&amp;R&amp;9Attachment 2, CCPC HOM 14-02  Page &amp;P of  &amp;N</oddFooter>
  </headerFooter>
  <rowBreaks count="4" manualBreakCount="4">
    <brk id="21" max="16383" man="1"/>
    <brk id="43" max="16383" man="1"/>
    <brk id="65" max="16383" man="1"/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E65"/>
  <sheetViews>
    <sheetView zoomScaleNormal="100" zoomScaleSheetLayoutView="100" workbookViewId="0">
      <selection activeCell="D3" sqref="D3:D4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96" t="s">
        <v>46</v>
      </c>
      <c r="B1" s="96"/>
      <c r="C1" s="96"/>
      <c r="D1" s="96"/>
      <c r="E1" s="14"/>
    </row>
    <row r="2" spans="1:5" ht="15.6" x14ac:dyDescent="0.3">
      <c r="A2" s="97" t="s">
        <v>6</v>
      </c>
      <c r="B2" s="98"/>
      <c r="C2" s="98"/>
      <c r="D2" s="99"/>
    </row>
    <row r="3" spans="1:5" ht="60" customHeight="1" x14ac:dyDescent="0.25">
      <c r="A3" s="100" t="s">
        <v>33</v>
      </c>
      <c r="B3" s="101"/>
      <c r="C3" s="102"/>
      <c r="D3" s="103" t="s">
        <v>54</v>
      </c>
    </row>
    <row r="4" spans="1:5" ht="88.5" customHeight="1" x14ac:dyDescent="0.25">
      <c r="A4" s="100" t="s">
        <v>34</v>
      </c>
      <c r="B4" s="101"/>
      <c r="C4" s="102"/>
      <c r="D4" s="104"/>
    </row>
    <row r="5" spans="1:5" ht="6.75" customHeight="1" x14ac:dyDescent="0.25"/>
    <row r="6" spans="1:5" x14ac:dyDescent="0.25">
      <c r="A6" s="18" t="s">
        <v>15</v>
      </c>
      <c r="B6" s="19"/>
      <c r="C6" s="19"/>
      <c r="D6" s="20"/>
    </row>
    <row r="7" spans="1:5" x14ac:dyDescent="0.25">
      <c r="A7" s="2" t="s">
        <v>8</v>
      </c>
      <c r="B7" s="3" t="s">
        <v>35</v>
      </c>
      <c r="C7" s="3" t="s">
        <v>36</v>
      </c>
      <c r="D7" s="4" t="s">
        <v>14</v>
      </c>
    </row>
    <row r="8" spans="1:5" ht="53.25" customHeight="1" x14ac:dyDescent="0.25">
      <c r="A8" s="5" t="s">
        <v>9</v>
      </c>
      <c r="B8" s="6">
        <v>243</v>
      </c>
      <c r="C8" s="138" t="str">
        <f>IF(AND(B9&lt;1),"NO PM STATED",IF(AND(B8&gt;=B11),"Met PM",IF(AND(B8&gt;=B9-C10),"On target to meet PM",IF(AND(B8&lt;B9-C10),"Not on target to meet PM"))))</f>
        <v>On target to meet PM</v>
      </c>
      <c r="D8" s="130"/>
    </row>
    <row r="9" spans="1:5" ht="26.7" customHeight="1" x14ac:dyDescent="0.25">
      <c r="A9" s="29" t="s">
        <v>22</v>
      </c>
      <c r="B9" s="6">
        <f>B11/12*6</f>
        <v>200</v>
      </c>
      <c r="C9" s="139"/>
      <c r="D9" s="106"/>
    </row>
    <row r="10" spans="1:5" ht="26.7" hidden="1" customHeight="1" x14ac:dyDescent="0.25">
      <c r="A10" s="29"/>
      <c r="B10" s="35">
        <v>0.1</v>
      </c>
      <c r="C10" s="31">
        <f>B10*B9</f>
        <v>20</v>
      </c>
      <c r="D10" s="106"/>
    </row>
    <row r="11" spans="1:5" ht="26.7" customHeight="1" x14ac:dyDescent="0.25">
      <c r="A11" s="5" t="s">
        <v>10</v>
      </c>
      <c r="B11" s="6">
        <v>400</v>
      </c>
      <c r="C11" s="33"/>
      <c r="D11" s="107"/>
    </row>
    <row r="12" spans="1:5" x14ac:dyDescent="0.25">
      <c r="A12" s="2" t="s">
        <v>20</v>
      </c>
      <c r="B12" s="3" t="s">
        <v>35</v>
      </c>
      <c r="C12" s="3" t="s">
        <v>36</v>
      </c>
      <c r="D12" s="4" t="s">
        <v>14</v>
      </c>
    </row>
    <row r="13" spans="1:5" ht="53.25" customHeight="1" x14ac:dyDescent="0.25">
      <c r="A13" s="5" t="s">
        <v>9</v>
      </c>
      <c r="B13" s="6">
        <v>424</v>
      </c>
      <c r="C13" s="138" t="str">
        <f>IF(AND(B14&lt;1),"NO PM STATED",IF(AND(B13&gt;=B16),"Met PM",IF(AND(B13&gt;=B14-C15),"On target to meet PM",IF(AND(B13&lt;B14-C15),"Not on target to meet PM"))))</f>
        <v>Not on target to meet PM</v>
      </c>
      <c r="D13" s="116"/>
    </row>
    <row r="14" spans="1:5" ht="26.7" customHeight="1" x14ac:dyDescent="0.25">
      <c r="A14" s="29" t="s">
        <v>22</v>
      </c>
      <c r="B14" s="6">
        <f>B16/12*6</f>
        <v>550</v>
      </c>
      <c r="C14" s="139"/>
      <c r="D14" s="117"/>
    </row>
    <row r="15" spans="1:5" ht="26.7" hidden="1" customHeight="1" x14ac:dyDescent="0.25">
      <c r="A15" s="29"/>
      <c r="B15" s="35">
        <v>0.1</v>
      </c>
      <c r="C15" s="63">
        <f>B14*B15</f>
        <v>55</v>
      </c>
      <c r="D15" s="117"/>
    </row>
    <row r="16" spans="1:5" ht="26.25" customHeight="1" x14ac:dyDescent="0.25">
      <c r="A16" s="5" t="s">
        <v>10</v>
      </c>
      <c r="B16" s="6">
        <v>1100</v>
      </c>
      <c r="C16" s="72"/>
      <c r="D16" s="118"/>
    </row>
    <row r="17" spans="1:4" ht="7.5" customHeight="1" x14ac:dyDescent="0.25">
      <c r="A17" s="7"/>
      <c r="B17" s="1"/>
    </row>
    <row r="18" spans="1:4" x14ac:dyDescent="0.25">
      <c r="A18" s="18" t="s">
        <v>16</v>
      </c>
      <c r="B18" s="19"/>
      <c r="C18" s="19"/>
      <c r="D18" s="20"/>
    </row>
    <row r="19" spans="1:4" x14ac:dyDescent="0.25">
      <c r="A19" s="2" t="s">
        <v>8</v>
      </c>
      <c r="B19" s="3" t="s">
        <v>35</v>
      </c>
      <c r="C19" s="3" t="s">
        <v>36</v>
      </c>
      <c r="D19" s="4" t="s">
        <v>14</v>
      </c>
    </row>
    <row r="20" spans="1:4" ht="53.25" customHeight="1" x14ac:dyDescent="0.25">
      <c r="A20" s="5" t="s">
        <v>9</v>
      </c>
      <c r="B20" s="6">
        <v>6</v>
      </c>
      <c r="C20" s="138" t="str">
        <f>IF(AND(B21&lt;1),"NO PM STATED",IF(AND(B20&gt;=B23),"Met PM",IF(AND(B20&gt;=B21-C22),"On target to meet PM",IF(AND(B20&lt;B21-C22),"Not on target to meet PM"))))</f>
        <v>Not on target to meet PM</v>
      </c>
      <c r="D20" s="116"/>
    </row>
    <row r="21" spans="1:4" ht="26.7" customHeight="1" x14ac:dyDescent="0.25">
      <c r="A21" s="29" t="s">
        <v>22</v>
      </c>
      <c r="B21" s="6">
        <f>B23/12*6</f>
        <v>25</v>
      </c>
      <c r="C21" s="139"/>
      <c r="D21" s="117"/>
    </row>
    <row r="22" spans="1:4" ht="26.7" hidden="1" customHeight="1" x14ac:dyDescent="0.25">
      <c r="A22" s="29"/>
      <c r="B22" s="35">
        <v>0.1</v>
      </c>
      <c r="C22" s="63">
        <f>B21*B22</f>
        <v>2.5</v>
      </c>
      <c r="D22" s="117"/>
    </row>
    <row r="23" spans="1:4" ht="26.7" customHeight="1" x14ac:dyDescent="0.25">
      <c r="A23" s="8" t="s">
        <v>10</v>
      </c>
      <c r="B23" s="6">
        <v>50</v>
      </c>
      <c r="C23" s="34"/>
      <c r="D23" s="118"/>
    </row>
    <row r="24" spans="1:4" x14ac:dyDescent="0.25">
      <c r="A24" s="2" t="s">
        <v>20</v>
      </c>
      <c r="B24" s="3" t="s">
        <v>35</v>
      </c>
      <c r="C24" s="3" t="s">
        <v>36</v>
      </c>
      <c r="D24" s="4" t="s">
        <v>14</v>
      </c>
    </row>
    <row r="25" spans="1:4" ht="53.25" customHeight="1" x14ac:dyDescent="0.25">
      <c r="A25" s="5" t="s">
        <v>9</v>
      </c>
      <c r="B25" s="6">
        <v>0</v>
      </c>
      <c r="C25" s="138" t="str">
        <f>IF(AND(B26&lt;1),"NO PM STATED",IF(AND(B25&gt;=B28),"Met PM",IF(AND(B25&gt;=B26-C27),"On target to meet PM",IF(AND(B25&lt;B26-C27),"Not on target to meet PM"))))</f>
        <v>Not on target to meet PM</v>
      </c>
      <c r="D25" s="116"/>
    </row>
    <row r="26" spans="1:4" ht="26.7" customHeight="1" x14ac:dyDescent="0.25">
      <c r="A26" s="29" t="s">
        <v>22</v>
      </c>
      <c r="B26" s="6">
        <f>B28/12*6</f>
        <v>35</v>
      </c>
      <c r="C26" s="139"/>
      <c r="D26" s="117"/>
    </row>
    <row r="27" spans="1:4" ht="26.7" hidden="1" customHeight="1" x14ac:dyDescent="0.25">
      <c r="A27" s="29"/>
      <c r="B27" s="71">
        <v>0.1</v>
      </c>
      <c r="C27" s="63">
        <f>B26*B27</f>
        <v>3.5</v>
      </c>
      <c r="D27" s="117"/>
    </row>
    <row r="28" spans="1:4" ht="26.7" customHeight="1" x14ac:dyDescent="0.25">
      <c r="A28" s="8" t="s">
        <v>10</v>
      </c>
      <c r="B28" s="6">
        <v>70</v>
      </c>
      <c r="C28" s="34"/>
      <c r="D28" s="118"/>
    </row>
    <row r="29" spans="1:4" x14ac:dyDescent="0.25">
      <c r="A29" s="9"/>
    </row>
    <row r="30" spans="1:4" x14ac:dyDescent="0.25">
      <c r="A30" s="18" t="s">
        <v>17</v>
      </c>
      <c r="B30" s="19"/>
      <c r="C30" s="19"/>
      <c r="D30" s="20"/>
    </row>
    <row r="31" spans="1:4" x14ac:dyDescent="0.25">
      <c r="A31" s="11" t="s">
        <v>8</v>
      </c>
      <c r="B31" s="3" t="s">
        <v>35</v>
      </c>
      <c r="C31" s="3" t="s">
        <v>36</v>
      </c>
      <c r="D31" s="4" t="s">
        <v>14</v>
      </c>
    </row>
    <row r="32" spans="1:4" ht="53.25" customHeight="1" x14ac:dyDescent="0.25">
      <c r="A32" s="8" t="s">
        <v>9</v>
      </c>
      <c r="B32" s="6">
        <v>200</v>
      </c>
      <c r="C32" s="138" t="str">
        <f>IF(AND(B33&lt;1),"NO PM STATED",IF(AND(B32&gt;=B35),"Met PM",IF(AND(B32&gt;=B33-C34),"On target to meet PM",IF(AND(B32&lt;B33-C34),"Not on target to meet PM"))))</f>
        <v>Not on target to meet PM</v>
      </c>
      <c r="D32" s="124"/>
    </row>
    <row r="33" spans="1:4" ht="26.7" customHeight="1" x14ac:dyDescent="0.25">
      <c r="A33" s="29" t="s">
        <v>22</v>
      </c>
      <c r="B33" s="6">
        <f>B35/12*6</f>
        <v>95000</v>
      </c>
      <c r="C33" s="139"/>
      <c r="D33" s="105"/>
    </row>
    <row r="34" spans="1:4" ht="26.7" hidden="1" customHeight="1" x14ac:dyDescent="0.25">
      <c r="A34" s="29"/>
      <c r="B34" s="35">
        <v>0.1</v>
      </c>
      <c r="C34" s="31">
        <f>B34*B33</f>
        <v>9500</v>
      </c>
      <c r="D34" s="105"/>
    </row>
    <row r="35" spans="1:4" ht="26.7" customHeight="1" x14ac:dyDescent="0.25">
      <c r="A35" s="8" t="s">
        <v>10</v>
      </c>
      <c r="B35" s="6">
        <v>190000</v>
      </c>
      <c r="C35" s="72"/>
      <c r="D35" s="125"/>
    </row>
    <row r="36" spans="1:4" x14ac:dyDescent="0.25">
      <c r="A36" s="11" t="s">
        <v>20</v>
      </c>
      <c r="B36" s="3" t="s">
        <v>35</v>
      </c>
      <c r="C36" s="3" t="s">
        <v>36</v>
      </c>
      <c r="D36" s="4" t="s">
        <v>14</v>
      </c>
    </row>
    <row r="37" spans="1:4" ht="53.25" customHeight="1" x14ac:dyDescent="0.25">
      <c r="A37" s="8" t="s">
        <v>9</v>
      </c>
      <c r="B37" s="6">
        <v>67490</v>
      </c>
      <c r="C37" s="138" t="str">
        <f>IF(AND(B38&lt;1),"NO PM STATED",IF(AND(B37&gt;=B40),"Met PM",IF(AND(B37&gt;=B38-C39),"On target to meet PM",IF(AND(B37&lt;B38-C39),"Not on target to meet PM"))))</f>
        <v>Not on target to meet PM</v>
      </c>
      <c r="D37" s="134"/>
    </row>
    <row r="38" spans="1:4" ht="26.7" customHeight="1" x14ac:dyDescent="0.25">
      <c r="A38" s="29" t="s">
        <v>22</v>
      </c>
      <c r="B38" s="6">
        <f>B40/12*6</f>
        <v>128375</v>
      </c>
      <c r="C38" s="139"/>
      <c r="D38" s="167"/>
    </row>
    <row r="39" spans="1:4" ht="26.7" hidden="1" customHeight="1" x14ac:dyDescent="0.25">
      <c r="A39" s="29"/>
      <c r="B39" s="35">
        <v>0.1</v>
      </c>
      <c r="C39" s="31">
        <f>B38*B39</f>
        <v>12837.5</v>
      </c>
      <c r="D39" s="167"/>
    </row>
    <row r="40" spans="1:4" ht="26.7" customHeight="1" x14ac:dyDescent="0.25">
      <c r="A40" s="8" t="s">
        <v>10</v>
      </c>
      <c r="B40" s="6">
        <v>256750</v>
      </c>
      <c r="C40" s="72"/>
      <c r="D40" s="168"/>
    </row>
    <row r="41" spans="1:4" ht="9.75" customHeight="1" x14ac:dyDescent="0.25">
      <c r="A41" s="12"/>
    </row>
    <row r="42" spans="1:4" x14ac:dyDescent="0.25">
      <c r="A42" s="18" t="s">
        <v>18</v>
      </c>
      <c r="B42" s="19"/>
      <c r="C42" s="19"/>
      <c r="D42" s="20"/>
    </row>
    <row r="43" spans="1:4" x14ac:dyDescent="0.25">
      <c r="A43" s="11" t="s">
        <v>8</v>
      </c>
      <c r="B43" s="3" t="s">
        <v>35</v>
      </c>
      <c r="C43" s="3" t="s">
        <v>36</v>
      </c>
      <c r="D43" s="4" t="s">
        <v>14</v>
      </c>
    </row>
    <row r="44" spans="1:4" ht="53.25" customHeight="1" x14ac:dyDescent="0.25">
      <c r="A44" s="8" t="s">
        <v>9</v>
      </c>
      <c r="B44" s="6">
        <v>25</v>
      </c>
      <c r="C44" s="138" t="str">
        <f>IF(AND(B45&lt;1),"NO PM STATED",IF(AND(B44&gt;=B47),"Met PM",IF(AND(B44&gt;=B45-C46),"On target to meet PM",IF(AND(B44&lt;B45-C46),"Not on target to meet PM"))))</f>
        <v>Not on target to meet PM</v>
      </c>
      <c r="D44" s="130"/>
    </row>
    <row r="45" spans="1:4" ht="26.7" customHeight="1" x14ac:dyDescent="0.25">
      <c r="A45" s="29" t="s">
        <v>22</v>
      </c>
      <c r="B45" s="6">
        <f>B47/12*6</f>
        <v>1611</v>
      </c>
      <c r="C45" s="139"/>
      <c r="D45" s="106"/>
    </row>
    <row r="46" spans="1:4" ht="26.7" hidden="1" customHeight="1" x14ac:dyDescent="0.25">
      <c r="A46" s="29"/>
      <c r="B46" s="35">
        <v>0.1</v>
      </c>
      <c r="C46" s="31">
        <f>B46*B45</f>
        <v>161.10000000000002</v>
      </c>
      <c r="D46" s="106"/>
    </row>
    <row r="47" spans="1:4" ht="26.85" customHeight="1" x14ac:dyDescent="0.25">
      <c r="A47" s="8" t="s">
        <v>10</v>
      </c>
      <c r="B47" s="6">
        <v>3222</v>
      </c>
      <c r="C47" s="72"/>
      <c r="D47" s="107"/>
    </row>
    <row r="48" spans="1:4" x14ac:dyDescent="0.25">
      <c r="A48" s="11" t="s">
        <v>20</v>
      </c>
      <c r="B48" s="3" t="s">
        <v>35</v>
      </c>
      <c r="C48" s="3" t="s">
        <v>36</v>
      </c>
      <c r="D48" s="4" t="s">
        <v>14</v>
      </c>
    </row>
    <row r="49" spans="1:4" ht="53.25" customHeight="1" x14ac:dyDescent="0.25">
      <c r="A49" s="8" t="s">
        <v>9</v>
      </c>
      <c r="B49" s="6">
        <v>422</v>
      </c>
      <c r="C49" s="138" t="str">
        <f>IF(AND(B50&lt;1),"NO PM STATED",IF(AND(B49&gt;=B52),"Met PM",IF(AND(B49&gt;=B50-C51),"On target to meet PM",IF(AND(B49&lt;B50-C51),"Not on target to meet PM"))))</f>
        <v>Not on target to meet PM</v>
      </c>
      <c r="D49" s="130"/>
    </row>
    <row r="50" spans="1:4" ht="26.7" customHeight="1" x14ac:dyDescent="0.25">
      <c r="A50" s="29" t="s">
        <v>22</v>
      </c>
      <c r="B50" s="6">
        <f>B52/12*6</f>
        <v>2250</v>
      </c>
      <c r="C50" s="139"/>
      <c r="D50" s="106"/>
    </row>
    <row r="51" spans="1:4" ht="26.7" hidden="1" customHeight="1" x14ac:dyDescent="0.25">
      <c r="A51" s="29"/>
      <c r="B51" s="41">
        <v>0.1</v>
      </c>
      <c r="C51" s="31">
        <f>B51*B50</f>
        <v>225</v>
      </c>
      <c r="D51" s="106"/>
    </row>
    <row r="52" spans="1:4" ht="26.7" customHeight="1" x14ac:dyDescent="0.25">
      <c r="A52" s="8" t="s">
        <v>10</v>
      </c>
      <c r="B52" s="6">
        <v>4500</v>
      </c>
      <c r="C52" s="33"/>
      <c r="D52" s="107"/>
    </row>
    <row r="53" spans="1:4" ht="9.75" customHeight="1" x14ac:dyDescent="0.25">
      <c r="A53" s="12"/>
    </row>
    <row r="54" spans="1:4" x14ac:dyDescent="0.25">
      <c r="A54" s="25" t="s">
        <v>47</v>
      </c>
      <c r="B54" s="25"/>
      <c r="C54" s="25"/>
      <c r="D54" s="25"/>
    </row>
    <row r="55" spans="1:4" ht="9.75" customHeight="1" x14ac:dyDescent="0.25">
      <c r="A55" s="12"/>
    </row>
    <row r="56" spans="1:4" x14ac:dyDescent="0.25">
      <c r="A56" s="18" t="s">
        <v>11</v>
      </c>
      <c r="B56" s="19"/>
      <c r="C56" s="19"/>
      <c r="D56" s="20"/>
    </row>
    <row r="57" spans="1:4" x14ac:dyDescent="0.25">
      <c r="A57" s="11" t="s">
        <v>8</v>
      </c>
      <c r="B57" s="3" t="s">
        <v>35</v>
      </c>
      <c r="C57" s="3" t="s">
        <v>36</v>
      </c>
      <c r="D57" s="4" t="s">
        <v>14</v>
      </c>
    </row>
    <row r="58" spans="1:4" ht="53.25" customHeight="1" x14ac:dyDescent="0.25">
      <c r="A58" s="13" t="s">
        <v>9</v>
      </c>
      <c r="B58" s="6">
        <v>46</v>
      </c>
      <c r="C58" s="138" t="str">
        <f>IF(AND(B59&lt;1),"NO PM STATED",IF(AND(B58&gt;=B61),"Met PM",IF(AND(B58&gt;=B59-C60),"On target to meet PM",IF(AND(B58&lt;B59-C60),"Not on target to meet PM"))))</f>
        <v>On target to meet PM</v>
      </c>
      <c r="D58" s="116"/>
    </row>
    <row r="59" spans="1:4" ht="26.7" customHeight="1" x14ac:dyDescent="0.25">
      <c r="A59" s="29" t="s">
        <v>22</v>
      </c>
      <c r="B59" s="6">
        <f>B61/12*6</f>
        <v>36</v>
      </c>
      <c r="C59" s="139"/>
      <c r="D59" s="117"/>
    </row>
    <row r="60" spans="1:4" ht="26.7" hidden="1" customHeight="1" x14ac:dyDescent="0.25">
      <c r="A60" s="29"/>
      <c r="B60" s="35">
        <v>0.05</v>
      </c>
      <c r="C60" s="63">
        <f>B60*B58</f>
        <v>2.3000000000000003</v>
      </c>
      <c r="D60" s="117"/>
    </row>
    <row r="61" spans="1:4" ht="26.7" customHeight="1" x14ac:dyDescent="0.25">
      <c r="A61" s="13" t="s">
        <v>10</v>
      </c>
      <c r="B61" s="6">
        <v>72</v>
      </c>
      <c r="C61" s="34"/>
      <c r="D61" s="118"/>
    </row>
    <row r="62" spans="1:4" ht="9.75" customHeight="1" x14ac:dyDescent="0.25"/>
    <row r="63" spans="1:4" x14ac:dyDescent="0.25">
      <c r="A63" s="153" t="s">
        <v>48</v>
      </c>
      <c r="B63" s="153"/>
      <c r="C63" s="153"/>
      <c r="D63" s="153"/>
    </row>
    <row r="64" spans="1:4" ht="9.75" customHeight="1" x14ac:dyDescent="0.25"/>
    <row r="65" spans="1:4" ht="41.25" customHeight="1" x14ac:dyDescent="0.25">
      <c r="A65" s="119" t="s">
        <v>37</v>
      </c>
      <c r="B65" s="119"/>
      <c r="C65" s="119"/>
      <c r="D65" s="119"/>
    </row>
  </sheetData>
  <sheetProtection password="CD52" sheet="1" objects="1" scenarios="1"/>
  <protectedRanges>
    <protectedRange sqref="D8:D11 D13:D16 D20:D23 D25:D28 D32:D35 D37:D40 D44:D47 D49:D52 D58:D61" name="Range2"/>
    <protectedRange sqref="C11 C16 C35 C40 C47 C52 C61" name="Range1"/>
  </protectedRanges>
  <mergeCells count="25">
    <mergeCell ref="C44:C45"/>
    <mergeCell ref="D44:D47"/>
    <mergeCell ref="D25:D28"/>
    <mergeCell ref="C25:C26"/>
    <mergeCell ref="A65:D65"/>
    <mergeCell ref="C49:C50"/>
    <mergeCell ref="D49:D52"/>
    <mergeCell ref="D58:D61"/>
    <mergeCell ref="C58:C59"/>
    <mergeCell ref="A63:D63"/>
    <mergeCell ref="C32:C33"/>
    <mergeCell ref="D32:D35"/>
    <mergeCell ref="C37:C38"/>
    <mergeCell ref="D37:D40"/>
    <mergeCell ref="C20:C21"/>
    <mergeCell ref="C13:C14"/>
    <mergeCell ref="C8:C9"/>
    <mergeCell ref="D13:D16"/>
    <mergeCell ref="D8:D11"/>
    <mergeCell ref="D20:D23"/>
    <mergeCell ref="A1:D1"/>
    <mergeCell ref="A3:C3"/>
    <mergeCell ref="A4:C4"/>
    <mergeCell ref="D3:D4"/>
    <mergeCell ref="A2:D2"/>
  </mergeCells>
  <phoneticPr fontId="7" type="noConversion"/>
  <conditionalFormatting sqref="B9 B14 B21 B26 B33 B38 B45 B50 B59">
    <cfRule type="cellIs" dxfId="9" priority="3" operator="lessThan">
      <formula>1</formula>
    </cfRule>
  </conditionalFormatting>
  <conditionalFormatting sqref="C58 C49 C44 C37 C32 C25 C20 C13 C8">
    <cfRule type="cellIs" dxfId="8" priority="1" operator="equal">
      <formula>"NO PM STATED"</formula>
    </cfRule>
  </conditionalFormatting>
  <conditionalFormatting sqref="C58 C49 C44 C37 C32 C25 C20 C13 C8">
    <cfRule type="cellIs" dxfId="7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01/10/2014  &amp;A&amp;R&amp;9Attachment 2, CCPC HOM 14-02  Page &amp;P of  &amp;N</oddFooter>
  </headerFooter>
  <rowBreaks count="1" manualBreakCount="1">
    <brk id="2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E71"/>
  <sheetViews>
    <sheetView zoomScaleNormal="100" zoomScaleSheetLayoutView="100" workbookViewId="0">
      <selection activeCell="D64" sqref="D64:D67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96" t="s">
        <v>46</v>
      </c>
      <c r="B1" s="96"/>
      <c r="C1" s="96"/>
      <c r="D1" s="96"/>
      <c r="E1" s="14"/>
    </row>
    <row r="2" spans="1:5" ht="15.6" x14ac:dyDescent="0.3">
      <c r="A2" s="97" t="s">
        <v>7</v>
      </c>
      <c r="B2" s="98"/>
      <c r="C2" s="98"/>
      <c r="D2" s="99"/>
    </row>
    <row r="3" spans="1:5" ht="60" customHeight="1" x14ac:dyDescent="0.25">
      <c r="A3" s="100" t="s">
        <v>33</v>
      </c>
      <c r="B3" s="101"/>
      <c r="C3" s="102"/>
      <c r="D3" s="103" t="s">
        <v>54</v>
      </c>
    </row>
    <row r="4" spans="1:5" ht="84.75" customHeight="1" x14ac:dyDescent="0.25">
      <c r="A4" s="100" t="s">
        <v>34</v>
      </c>
      <c r="B4" s="101"/>
      <c r="C4" s="102"/>
      <c r="D4" s="104"/>
    </row>
    <row r="5" spans="1:5" ht="6.75" customHeight="1" x14ac:dyDescent="0.25"/>
    <row r="6" spans="1:5" x14ac:dyDescent="0.25">
      <c r="A6" s="18" t="s">
        <v>15</v>
      </c>
      <c r="B6" s="19"/>
      <c r="C6" s="19"/>
      <c r="D6" s="20"/>
    </row>
    <row r="7" spans="1:5" x14ac:dyDescent="0.25">
      <c r="A7" s="2" t="s">
        <v>8</v>
      </c>
      <c r="B7" s="3" t="s">
        <v>35</v>
      </c>
      <c r="C7" s="3" t="s">
        <v>36</v>
      </c>
      <c r="D7" s="4" t="s">
        <v>14</v>
      </c>
    </row>
    <row r="8" spans="1:5" ht="52.35" customHeight="1" x14ac:dyDescent="0.25">
      <c r="A8" s="5" t="s">
        <v>9</v>
      </c>
      <c r="B8" s="6">
        <v>107</v>
      </c>
      <c r="C8" s="138" t="str">
        <f>IF(AND(B9&lt;1),"NO PM STATED",IF(AND(B8&gt;=B11),"Met PM",IF(AND(B8&gt;=B9-C10),"On target to meet PM",IF(AND(B8&lt;B9-C10),"Not on target to meet PM"))))</f>
        <v>On target to meet PM</v>
      </c>
      <c r="D8" s="130"/>
    </row>
    <row r="9" spans="1:5" ht="26.85" customHeight="1" x14ac:dyDescent="0.25">
      <c r="A9" s="29" t="s">
        <v>22</v>
      </c>
      <c r="B9" s="6">
        <f>B11/12*6</f>
        <v>75</v>
      </c>
      <c r="C9" s="139"/>
      <c r="D9" s="106"/>
    </row>
    <row r="10" spans="1:5" ht="26.85" hidden="1" customHeight="1" x14ac:dyDescent="0.25">
      <c r="A10" s="29"/>
      <c r="B10" s="35">
        <v>0.1</v>
      </c>
      <c r="C10" s="31">
        <f>B9*B10</f>
        <v>7.5</v>
      </c>
      <c r="D10" s="106"/>
    </row>
    <row r="11" spans="1:5" ht="26.85" customHeight="1" x14ac:dyDescent="0.25">
      <c r="A11" s="5" t="s">
        <v>10</v>
      </c>
      <c r="B11" s="6">
        <v>150</v>
      </c>
      <c r="C11" s="33"/>
      <c r="D11" s="107"/>
    </row>
    <row r="12" spans="1:5" x14ac:dyDescent="0.25">
      <c r="A12" s="2" t="s">
        <v>20</v>
      </c>
      <c r="B12" s="3" t="s">
        <v>35</v>
      </c>
      <c r="C12" s="3" t="s">
        <v>36</v>
      </c>
      <c r="D12" s="4" t="s">
        <v>14</v>
      </c>
    </row>
    <row r="13" spans="1:5" ht="52.35" customHeight="1" x14ac:dyDescent="0.25">
      <c r="A13" s="5" t="s">
        <v>9</v>
      </c>
      <c r="B13" s="6">
        <v>259</v>
      </c>
      <c r="C13" s="138" t="str">
        <f>IF(AND(B14&lt;1),"NO PM STATED",IF(AND(B13&gt;=B16),"Met PM",IF(AND(B13&gt;=B14-C15),"On target to meet PM",IF(AND(B13&lt;B14-C15),"Not on target to meet PM"))))</f>
        <v>Met PM</v>
      </c>
      <c r="D13" s="130"/>
    </row>
    <row r="14" spans="1:5" ht="26.7" customHeight="1" x14ac:dyDescent="0.25">
      <c r="A14" s="29" t="s">
        <v>22</v>
      </c>
      <c r="B14" s="6">
        <f>B16/12*6</f>
        <v>100</v>
      </c>
      <c r="C14" s="139"/>
      <c r="D14" s="106"/>
    </row>
    <row r="15" spans="1:5" ht="26.7" hidden="1" customHeight="1" x14ac:dyDescent="0.25">
      <c r="A15" s="29"/>
      <c r="B15" s="35">
        <v>0.1</v>
      </c>
      <c r="C15" s="31">
        <f>B14*B15</f>
        <v>10</v>
      </c>
      <c r="D15" s="106"/>
    </row>
    <row r="16" spans="1:5" ht="26.7" customHeight="1" x14ac:dyDescent="0.25">
      <c r="A16" s="5" t="s">
        <v>10</v>
      </c>
      <c r="B16" s="6">
        <v>200</v>
      </c>
      <c r="C16" s="33"/>
      <c r="D16" s="107"/>
    </row>
    <row r="17" spans="1:4" ht="8.25" customHeight="1" x14ac:dyDescent="0.25">
      <c r="A17" s="7"/>
      <c r="B17" s="1"/>
    </row>
    <row r="18" spans="1:4" x14ac:dyDescent="0.25">
      <c r="A18" s="18" t="s">
        <v>16</v>
      </c>
      <c r="B18" s="19"/>
      <c r="C18" s="19"/>
      <c r="D18" s="20"/>
    </row>
    <row r="19" spans="1:4" x14ac:dyDescent="0.25">
      <c r="A19" s="2" t="s">
        <v>8</v>
      </c>
      <c r="B19" s="3" t="s">
        <v>35</v>
      </c>
      <c r="C19" s="3" t="s">
        <v>36</v>
      </c>
      <c r="D19" s="4" t="s">
        <v>14</v>
      </c>
    </row>
    <row r="20" spans="1:4" ht="53.25" customHeight="1" x14ac:dyDescent="0.25">
      <c r="A20" s="5" t="s">
        <v>9</v>
      </c>
      <c r="B20" s="6">
        <v>15</v>
      </c>
      <c r="C20" s="138" t="str">
        <f>IF(AND(B21&lt;1),"NO PM STATED",IF(AND(B20&gt;=B23),"Met PM",IF(AND(B20&gt;=B21-C22),"On target to meet PM",IF(AND(B20&lt;B21-C22),"Not on target to meet PM"))))</f>
        <v>Not on target to meet PM</v>
      </c>
      <c r="D20" s="130"/>
    </row>
    <row r="21" spans="1:4" ht="29.25" customHeight="1" x14ac:dyDescent="0.25">
      <c r="A21" s="29" t="s">
        <v>22</v>
      </c>
      <c r="B21" s="6">
        <f>B23/12*6</f>
        <v>25</v>
      </c>
      <c r="C21" s="139"/>
      <c r="D21" s="106"/>
    </row>
    <row r="22" spans="1:4" ht="28.5" hidden="1" customHeight="1" x14ac:dyDescent="0.25">
      <c r="A22" s="29"/>
      <c r="B22" s="35">
        <v>0.1</v>
      </c>
      <c r="C22" s="31">
        <f>B21*B22</f>
        <v>2.5</v>
      </c>
      <c r="D22" s="106"/>
    </row>
    <row r="23" spans="1:4" ht="32.25" customHeight="1" x14ac:dyDescent="0.25">
      <c r="A23" s="8" t="s">
        <v>10</v>
      </c>
      <c r="B23" s="6">
        <v>50</v>
      </c>
      <c r="C23" s="33"/>
      <c r="D23" s="107"/>
    </row>
    <row r="24" spans="1:4" x14ac:dyDescent="0.25">
      <c r="A24" s="2" t="s">
        <v>20</v>
      </c>
      <c r="B24" s="3" t="s">
        <v>35</v>
      </c>
      <c r="C24" s="3" t="s">
        <v>36</v>
      </c>
      <c r="D24" s="4" t="s">
        <v>14</v>
      </c>
    </row>
    <row r="25" spans="1:4" ht="52.35" customHeight="1" x14ac:dyDescent="0.25">
      <c r="A25" s="5" t="s">
        <v>9</v>
      </c>
      <c r="B25" s="6">
        <v>0</v>
      </c>
      <c r="C25" s="138" t="str">
        <f>IF(AND(B26&lt;1),"NO PM STATED",IF(AND(B25&gt;=B28),"Met PM",IF(AND(B25&gt;=B26-C27),"On target to meet PM",IF(AND(B25&lt;B26-C27),"Not on target to meet PM"))))</f>
        <v>NO PM STATED</v>
      </c>
      <c r="D25" s="130"/>
    </row>
    <row r="26" spans="1:4" ht="26.85" customHeight="1" x14ac:dyDescent="0.25">
      <c r="A26" s="29" t="s">
        <v>22</v>
      </c>
      <c r="B26" s="6">
        <f>B28/12*6</f>
        <v>0</v>
      </c>
      <c r="C26" s="139"/>
      <c r="D26" s="106"/>
    </row>
    <row r="27" spans="1:4" ht="26.85" hidden="1" customHeight="1" x14ac:dyDescent="0.25">
      <c r="A27" s="29"/>
      <c r="B27" s="35">
        <v>0.1</v>
      </c>
      <c r="C27" s="31">
        <f>B26*B27</f>
        <v>0</v>
      </c>
      <c r="D27" s="106"/>
    </row>
    <row r="28" spans="1:4" ht="26.85" customHeight="1" x14ac:dyDescent="0.25">
      <c r="A28" s="8" t="s">
        <v>10</v>
      </c>
      <c r="B28" s="6"/>
      <c r="C28" s="33"/>
      <c r="D28" s="107"/>
    </row>
    <row r="29" spans="1:4" x14ac:dyDescent="0.25">
      <c r="A29" s="2" t="s">
        <v>20</v>
      </c>
      <c r="B29" s="3" t="s">
        <v>35</v>
      </c>
      <c r="C29" s="3" t="s">
        <v>36</v>
      </c>
      <c r="D29" s="4" t="s">
        <v>14</v>
      </c>
    </row>
    <row r="30" spans="1:4" ht="52.35" customHeight="1" x14ac:dyDescent="0.25">
      <c r="A30" s="5" t="s">
        <v>9</v>
      </c>
      <c r="B30" s="6"/>
      <c r="C30" s="138" t="str">
        <f>IF(AND(B31&lt;1),"NO PM STATED",IF(AND(B30&gt;=B33),"Met PM",IF(AND(B30&gt;=B31-C32),"On target to meet PM",IF(AND(B30&lt;B31-C32),"Not on target to meet PM"))))</f>
        <v>NO PM STATED</v>
      </c>
      <c r="D30" s="130"/>
    </row>
    <row r="31" spans="1:4" ht="26.7" customHeight="1" x14ac:dyDescent="0.25">
      <c r="A31" s="29" t="s">
        <v>22</v>
      </c>
      <c r="B31" s="6">
        <f>B33/12*6</f>
        <v>0</v>
      </c>
      <c r="C31" s="139"/>
      <c r="D31" s="106"/>
    </row>
    <row r="32" spans="1:4" ht="26.7" hidden="1" customHeight="1" x14ac:dyDescent="0.25">
      <c r="A32" s="29"/>
      <c r="B32" s="35">
        <v>0.1</v>
      </c>
      <c r="C32" s="31">
        <f>B31*B32</f>
        <v>0</v>
      </c>
      <c r="D32" s="106"/>
    </row>
    <row r="33" spans="1:4" ht="26.7" customHeight="1" x14ac:dyDescent="0.25">
      <c r="A33" s="8" t="s">
        <v>10</v>
      </c>
      <c r="B33" s="6"/>
      <c r="C33" s="84"/>
      <c r="D33" s="107"/>
    </row>
    <row r="34" spans="1:4" x14ac:dyDescent="0.25">
      <c r="A34" s="9"/>
    </row>
    <row r="35" spans="1:4" x14ac:dyDescent="0.25">
      <c r="A35" s="93" t="s">
        <v>17</v>
      </c>
      <c r="B35" s="94"/>
      <c r="C35" s="94"/>
      <c r="D35" s="95"/>
    </row>
    <row r="36" spans="1:4" x14ac:dyDescent="0.25">
      <c r="A36" s="11" t="s">
        <v>8</v>
      </c>
      <c r="B36" s="3" t="s">
        <v>35</v>
      </c>
      <c r="C36" s="3" t="s">
        <v>36</v>
      </c>
      <c r="D36" s="4" t="s">
        <v>14</v>
      </c>
    </row>
    <row r="37" spans="1:4" ht="53.25" customHeight="1" x14ac:dyDescent="0.25">
      <c r="A37" s="8" t="s">
        <v>9</v>
      </c>
      <c r="B37" s="30">
        <v>1521</v>
      </c>
      <c r="C37" s="138" t="str">
        <f>IF(AND(B38&lt;1),"NO PM STATED",IF(AND(B37&gt;=B40),"Met PM",IF(AND(B37&gt;=B38-C39),"On target to meet PM",IF(AND(B37&lt;B38-C39),"Not on target to meet PM"))))</f>
        <v>Met PM</v>
      </c>
      <c r="D37" s="116"/>
    </row>
    <row r="38" spans="1:4" ht="26.25" customHeight="1" x14ac:dyDescent="0.25">
      <c r="A38" s="29" t="s">
        <v>22</v>
      </c>
      <c r="B38" s="6">
        <f>B40/12*6</f>
        <v>500</v>
      </c>
      <c r="C38" s="139"/>
      <c r="D38" s="117"/>
    </row>
    <row r="39" spans="1:4" hidden="1" x14ac:dyDescent="0.25">
      <c r="A39" s="29"/>
      <c r="B39" s="41">
        <v>0.1</v>
      </c>
      <c r="C39" s="63">
        <f>B38*B39</f>
        <v>50</v>
      </c>
      <c r="D39" s="117"/>
    </row>
    <row r="40" spans="1:4" ht="30.75" customHeight="1" x14ac:dyDescent="0.25">
      <c r="A40" s="8" t="s">
        <v>10</v>
      </c>
      <c r="B40" s="30">
        <v>1000</v>
      </c>
      <c r="C40" s="34"/>
      <c r="D40" s="118"/>
    </row>
    <row r="41" spans="1:4" x14ac:dyDescent="0.25">
      <c r="A41" s="11" t="s">
        <v>20</v>
      </c>
      <c r="B41" s="3" t="s">
        <v>35</v>
      </c>
      <c r="C41" s="3" t="s">
        <v>36</v>
      </c>
      <c r="D41" s="4" t="s">
        <v>14</v>
      </c>
    </row>
    <row r="42" spans="1:4" ht="53.25" customHeight="1" x14ac:dyDescent="0.25">
      <c r="A42" s="8" t="s">
        <v>9</v>
      </c>
      <c r="B42" s="6">
        <v>1851</v>
      </c>
      <c r="C42" s="138" t="str">
        <f>IF(AND(B43&lt;1),"NO PM STATED",IF(AND(B42&gt;=B45),"Met PM",IF(AND(B42&gt;=B43-C44),"On target to meet PM",IF(AND(B42&lt;B43-C44),"Not on target to meet PM"))))</f>
        <v>Met PM</v>
      </c>
      <c r="D42" s="116"/>
    </row>
    <row r="43" spans="1:4" ht="28.5" customHeight="1" x14ac:dyDescent="0.25">
      <c r="A43" s="29" t="s">
        <v>22</v>
      </c>
      <c r="B43" s="6">
        <f>B45/12*6</f>
        <v>500</v>
      </c>
      <c r="C43" s="139"/>
      <c r="D43" s="117"/>
    </row>
    <row r="44" spans="1:4" hidden="1" x14ac:dyDescent="0.25">
      <c r="A44" s="29"/>
      <c r="B44" s="71">
        <v>0.1</v>
      </c>
      <c r="C44" s="63">
        <f>B43*B44</f>
        <v>50</v>
      </c>
      <c r="D44" s="117"/>
    </row>
    <row r="45" spans="1:4" ht="26.25" customHeight="1" x14ac:dyDescent="0.25">
      <c r="A45" s="8" t="s">
        <v>10</v>
      </c>
      <c r="B45" s="6">
        <v>1000</v>
      </c>
      <c r="C45" s="34"/>
      <c r="D45" s="118"/>
    </row>
    <row r="46" spans="1:4" x14ac:dyDescent="0.25">
      <c r="A46" s="9"/>
    </row>
    <row r="47" spans="1:4" x14ac:dyDescent="0.25">
      <c r="A47" s="18" t="s">
        <v>53</v>
      </c>
      <c r="B47" s="19"/>
      <c r="C47" s="19"/>
      <c r="D47" s="20"/>
    </row>
    <row r="48" spans="1:4" x14ac:dyDescent="0.25">
      <c r="A48" s="11" t="s">
        <v>8</v>
      </c>
      <c r="B48" s="3" t="s">
        <v>35</v>
      </c>
      <c r="C48" s="3" t="s">
        <v>36</v>
      </c>
      <c r="D48" s="4" t="s">
        <v>14</v>
      </c>
    </row>
    <row r="49" spans="1:4" ht="52.35" customHeight="1" x14ac:dyDescent="0.25">
      <c r="A49" s="8" t="s">
        <v>9</v>
      </c>
      <c r="B49" s="30">
        <v>0</v>
      </c>
      <c r="C49" s="138" t="str">
        <f>IF(AND(B50&lt;1),"NO PM STATED",IF(AND(B49&gt;=B52),"Met PM",IF(AND(B49&gt;=B50-C51),"On target to meet PM",IF(AND(B49&lt;B50-C51),"Not on target to meet PM"))))</f>
        <v>NO PM STATED</v>
      </c>
      <c r="D49" s="116"/>
    </row>
    <row r="50" spans="1:4" ht="26.85" customHeight="1" x14ac:dyDescent="0.25">
      <c r="A50" s="29" t="s">
        <v>22</v>
      </c>
      <c r="B50" s="6">
        <f>B52/12*6</f>
        <v>0</v>
      </c>
      <c r="C50" s="139"/>
      <c r="D50" s="117"/>
    </row>
    <row r="51" spans="1:4" ht="26.85" hidden="1" customHeight="1" x14ac:dyDescent="0.25">
      <c r="A51" s="29"/>
      <c r="B51" s="41">
        <v>0.1</v>
      </c>
      <c r="C51" s="63">
        <f>B50*B51</f>
        <v>0</v>
      </c>
      <c r="D51" s="117"/>
    </row>
    <row r="52" spans="1:4" ht="26.85" customHeight="1" x14ac:dyDescent="0.25">
      <c r="A52" s="8" t="s">
        <v>10</v>
      </c>
      <c r="B52" s="30"/>
      <c r="C52" s="34"/>
      <c r="D52" s="118"/>
    </row>
    <row r="53" spans="1:4" ht="14.25" customHeight="1" x14ac:dyDescent="0.25">
      <c r="A53" s="11" t="s">
        <v>20</v>
      </c>
      <c r="B53" s="3" t="s">
        <v>35</v>
      </c>
      <c r="C53" s="3" t="s">
        <v>36</v>
      </c>
      <c r="D53" s="4" t="s">
        <v>14</v>
      </c>
    </row>
    <row r="54" spans="1:4" ht="52.35" customHeight="1" x14ac:dyDescent="0.25">
      <c r="A54" s="8" t="s">
        <v>9</v>
      </c>
      <c r="B54" s="6">
        <v>0</v>
      </c>
      <c r="C54" s="138" t="str">
        <f>IF(AND(B55&lt;1),"NO PM STATED",IF(AND(B54&gt;=B57),"Met PM",IF(AND(B54&gt;=B55-C56),"On target to meet PM",IF(AND(B54&lt;B55-C56),"Not on target to meet PM"))))</f>
        <v>NO PM STATED</v>
      </c>
      <c r="D54" s="116"/>
    </row>
    <row r="55" spans="1:4" ht="26.7" customHeight="1" x14ac:dyDescent="0.25">
      <c r="A55" s="29" t="s">
        <v>22</v>
      </c>
      <c r="B55" s="6">
        <f>B57/12*6</f>
        <v>0</v>
      </c>
      <c r="C55" s="139"/>
      <c r="D55" s="117"/>
    </row>
    <row r="56" spans="1:4" ht="26.7" hidden="1" customHeight="1" x14ac:dyDescent="0.25">
      <c r="A56" s="29"/>
      <c r="B56" s="71">
        <v>0.1</v>
      </c>
      <c r="C56" s="63">
        <f>B55*B56</f>
        <v>0</v>
      </c>
      <c r="D56" s="117"/>
    </row>
    <row r="57" spans="1:4" ht="26.7" customHeight="1" x14ac:dyDescent="0.25">
      <c r="A57" s="8" t="s">
        <v>10</v>
      </c>
      <c r="B57" s="6"/>
      <c r="C57" s="34"/>
      <c r="D57" s="118"/>
    </row>
    <row r="58" spans="1:4" ht="9" customHeight="1" x14ac:dyDescent="0.25">
      <c r="A58" s="12"/>
    </row>
    <row r="59" spans="1:4" ht="10.5" customHeight="1" x14ac:dyDescent="0.25">
      <c r="A59" s="9"/>
      <c r="B59" s="21"/>
      <c r="C59" s="22"/>
      <c r="D59" s="23"/>
    </row>
    <row r="60" spans="1:4" x14ac:dyDescent="0.25">
      <c r="A60" s="25" t="s">
        <v>47</v>
      </c>
      <c r="B60" s="25"/>
      <c r="C60" s="25"/>
      <c r="D60" s="25"/>
    </row>
    <row r="61" spans="1:4" ht="8.25" customHeight="1" x14ac:dyDescent="0.25">
      <c r="A61" s="12"/>
    </row>
    <row r="62" spans="1:4" x14ac:dyDescent="0.25">
      <c r="A62" s="18" t="s">
        <v>11</v>
      </c>
      <c r="B62" s="19"/>
      <c r="C62" s="19"/>
      <c r="D62" s="20"/>
    </row>
    <row r="63" spans="1:4" x14ac:dyDescent="0.25">
      <c r="A63" s="11" t="s">
        <v>8</v>
      </c>
      <c r="B63" s="3" t="s">
        <v>35</v>
      </c>
      <c r="C63" s="3" t="s">
        <v>36</v>
      </c>
      <c r="D63" s="4" t="s">
        <v>14</v>
      </c>
    </row>
    <row r="64" spans="1:4" ht="52.35" customHeight="1" x14ac:dyDescent="0.25">
      <c r="A64" s="13" t="s">
        <v>9</v>
      </c>
      <c r="B64" s="6">
        <v>10</v>
      </c>
      <c r="C64" s="138" t="str">
        <f>IF(AND(B65&lt;1),"NO PM STATED",IF(AND(B64&gt;=B67),"Met PM",IF(AND(B64&gt;=B65-C66),"On target to meet PM",IF(AND(B64&lt;B65-C66),"Not on target to meet PM"))))</f>
        <v>Not on target to meet PM</v>
      </c>
      <c r="D64" s="130"/>
    </row>
    <row r="65" spans="1:4" ht="26.7" customHeight="1" x14ac:dyDescent="0.25">
      <c r="A65" s="29" t="s">
        <v>22</v>
      </c>
      <c r="B65" s="6">
        <f>B67/12*6</f>
        <v>23</v>
      </c>
      <c r="C65" s="139"/>
      <c r="D65" s="106"/>
    </row>
    <row r="66" spans="1:4" ht="26.7" hidden="1" customHeight="1" x14ac:dyDescent="0.25">
      <c r="A66" s="29"/>
      <c r="B66" s="35">
        <v>0.05</v>
      </c>
      <c r="C66" s="31">
        <f>B65*B66</f>
        <v>1.1500000000000001</v>
      </c>
      <c r="D66" s="106"/>
    </row>
    <row r="67" spans="1:4" ht="26.7" customHeight="1" x14ac:dyDescent="0.25">
      <c r="A67" s="13" t="s">
        <v>10</v>
      </c>
      <c r="B67" s="6">
        <v>46</v>
      </c>
      <c r="C67" s="33"/>
      <c r="D67" s="107"/>
    </row>
    <row r="68" spans="1:4" ht="8.25" customHeight="1" x14ac:dyDescent="0.25"/>
    <row r="69" spans="1:4" x14ac:dyDescent="0.25">
      <c r="A69" s="153" t="s">
        <v>48</v>
      </c>
      <c r="B69" s="153"/>
      <c r="C69" s="153"/>
      <c r="D69" s="153"/>
    </row>
    <row r="70" spans="1:4" ht="6.75" customHeight="1" x14ac:dyDescent="0.25">
      <c r="A70" s="39"/>
      <c r="B70" s="39"/>
      <c r="C70" s="39"/>
      <c r="D70" s="39"/>
    </row>
    <row r="71" spans="1:4" ht="44.25" customHeight="1" x14ac:dyDescent="0.25">
      <c r="A71" s="119" t="s">
        <v>37</v>
      </c>
      <c r="B71" s="119"/>
      <c r="C71" s="119"/>
      <c r="D71" s="119"/>
    </row>
  </sheetData>
  <sheetProtection password="CD52" sheet="1" objects="1" scenarios="1"/>
  <protectedRanges>
    <protectedRange sqref="D8 D13 D25 D49 D54 D42 D64 D20 D37" name="Range2"/>
    <protectedRange sqref="C16 C28 C52 C57 C67 C11 C23 C40 C45" name="Range1"/>
  </protectedRanges>
  <mergeCells count="27">
    <mergeCell ref="A71:D71"/>
    <mergeCell ref="C64:C65"/>
    <mergeCell ref="D64:D67"/>
    <mergeCell ref="A69:D69"/>
    <mergeCell ref="C13:C14"/>
    <mergeCell ref="D13:D16"/>
    <mergeCell ref="D49:D52"/>
    <mergeCell ref="D54:D57"/>
    <mergeCell ref="D30:D33"/>
    <mergeCell ref="C25:C26"/>
    <mergeCell ref="D25:D28"/>
    <mergeCell ref="C30:C31"/>
    <mergeCell ref="C49:C50"/>
    <mergeCell ref="C54:C55"/>
    <mergeCell ref="C20:C21"/>
    <mergeCell ref="D20:D23"/>
    <mergeCell ref="C37:C38"/>
    <mergeCell ref="D37:D40"/>
    <mergeCell ref="C42:C43"/>
    <mergeCell ref="D42:D45"/>
    <mergeCell ref="C8:C9"/>
    <mergeCell ref="D8:D11"/>
    <mergeCell ref="A1:D1"/>
    <mergeCell ref="A3:C3"/>
    <mergeCell ref="A4:C4"/>
    <mergeCell ref="D3:D4"/>
    <mergeCell ref="A2:D2"/>
  </mergeCells>
  <phoneticPr fontId="7" type="noConversion"/>
  <conditionalFormatting sqref="B65 B55 B50 B31 B26 B14 B9">
    <cfRule type="cellIs" dxfId="6" priority="15" operator="lessThan">
      <formula>1</formula>
    </cfRule>
  </conditionalFormatting>
  <conditionalFormatting sqref="B21">
    <cfRule type="cellIs" dxfId="5" priority="10" operator="lessThan">
      <formula>1</formula>
    </cfRule>
  </conditionalFormatting>
  <conditionalFormatting sqref="C30">
    <cfRule type="cellIs" dxfId="4" priority="1" operator="equal">
      <formula>"NO PM STATED"</formula>
    </cfRule>
  </conditionalFormatting>
  <conditionalFormatting sqref="B43 B38">
    <cfRule type="cellIs" dxfId="3" priority="7" operator="lessThan">
      <formula>1</formula>
    </cfRule>
  </conditionalFormatting>
  <conditionalFormatting sqref="C64 C54 C49 C42 C37 C25 C20 C13 C8">
    <cfRule type="cellIs" dxfId="2" priority="3" operator="equal">
      <formula>"NO PM STATED"</formula>
    </cfRule>
  </conditionalFormatting>
  <conditionalFormatting sqref="C64 C54 C49 C42 C37 C25 C20 C13 C8">
    <cfRule type="cellIs" dxfId="1" priority="4" stopIfTrue="1" operator="equal">
      <formula>"Not on target to meet PM"</formula>
    </cfRule>
  </conditionalFormatting>
  <conditionalFormatting sqref="C30">
    <cfRule type="cellIs" dxfId="0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01/10/2014  &amp;A&amp;R&amp;9Attachment 2, CCPC HOM 14-02  Page &amp;P of  &amp;N</oddFooter>
  </headerFooter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E100"/>
  <sheetViews>
    <sheetView zoomScaleNormal="100" zoomScaleSheetLayoutView="100" workbookViewId="0">
      <selection activeCell="D3" sqref="D3:D4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96" t="s">
        <v>46</v>
      </c>
      <c r="B1" s="96"/>
      <c r="C1" s="96"/>
      <c r="D1" s="96"/>
      <c r="E1" s="14"/>
    </row>
    <row r="2" spans="1:5" ht="15.6" x14ac:dyDescent="0.3">
      <c r="A2" s="97" t="s">
        <v>29</v>
      </c>
      <c r="B2" s="98"/>
      <c r="C2" s="98"/>
      <c r="D2" s="99"/>
    </row>
    <row r="3" spans="1:5" ht="60" customHeight="1" x14ac:dyDescent="0.25">
      <c r="A3" s="100" t="s">
        <v>38</v>
      </c>
      <c r="B3" s="101"/>
      <c r="C3" s="102"/>
      <c r="D3" s="103" t="s">
        <v>54</v>
      </c>
    </row>
    <row r="4" spans="1:5" ht="89.25" customHeight="1" x14ac:dyDescent="0.25">
      <c r="A4" s="100" t="s">
        <v>34</v>
      </c>
      <c r="B4" s="101"/>
      <c r="C4" s="102"/>
      <c r="D4" s="104"/>
    </row>
    <row r="5" spans="1:5" ht="6.75" customHeight="1" x14ac:dyDescent="0.25"/>
    <row r="6" spans="1:5" x14ac:dyDescent="0.25">
      <c r="A6" s="110" t="s">
        <v>15</v>
      </c>
      <c r="B6" s="111"/>
      <c r="C6" s="111"/>
      <c r="D6" s="112"/>
    </row>
    <row r="7" spans="1:5" x14ac:dyDescent="0.25">
      <c r="A7" s="2" t="s">
        <v>8</v>
      </c>
      <c r="B7" s="3" t="s">
        <v>35</v>
      </c>
      <c r="C7" s="3" t="s">
        <v>36</v>
      </c>
      <c r="D7" s="4" t="s">
        <v>14</v>
      </c>
    </row>
    <row r="8" spans="1:5" ht="53.25" customHeight="1" x14ac:dyDescent="0.25">
      <c r="A8" s="5" t="s">
        <v>9</v>
      </c>
      <c r="B8" s="6">
        <v>982</v>
      </c>
      <c r="C8" s="108" t="str">
        <f>IF(AND(B9&lt;1),"NO PM STATED",IF(AND(B8&gt;=B11),"Met PM",IF(AND(B8&gt;=B9-C10),"On target to meet PM",IF(AND(B8&lt;B9-C10),"Not on target to meet PM"))))</f>
        <v>On target to meet PM</v>
      </c>
      <c r="D8" s="124"/>
    </row>
    <row r="9" spans="1:5" ht="26.7" customHeight="1" x14ac:dyDescent="0.25">
      <c r="A9" s="29" t="s">
        <v>22</v>
      </c>
      <c r="B9" s="6">
        <f>B11/12*6</f>
        <v>750</v>
      </c>
      <c r="C9" s="109"/>
      <c r="D9" s="105"/>
    </row>
    <row r="10" spans="1:5" ht="26.7" hidden="1" customHeight="1" x14ac:dyDescent="0.25">
      <c r="A10" s="29"/>
      <c r="B10" s="35">
        <v>0.1</v>
      </c>
      <c r="C10" s="80">
        <f>B10*B9</f>
        <v>75</v>
      </c>
      <c r="D10" s="105"/>
    </row>
    <row r="11" spans="1:5" ht="26.7" customHeight="1" x14ac:dyDescent="0.25">
      <c r="A11" s="5" t="s">
        <v>10</v>
      </c>
      <c r="B11" s="6">
        <v>1500</v>
      </c>
      <c r="C11" s="34"/>
      <c r="D11" s="125"/>
    </row>
    <row r="12" spans="1:5" x14ac:dyDescent="0.25">
      <c r="A12" s="2" t="s">
        <v>13</v>
      </c>
      <c r="B12" s="3" t="s">
        <v>35</v>
      </c>
      <c r="C12" s="3" t="s">
        <v>36</v>
      </c>
      <c r="D12" s="4" t="s">
        <v>14</v>
      </c>
    </row>
    <row r="13" spans="1:5" ht="53.25" customHeight="1" x14ac:dyDescent="0.25">
      <c r="A13" s="5" t="s">
        <v>9</v>
      </c>
      <c r="B13" s="6">
        <v>953</v>
      </c>
      <c r="C13" s="108" t="str">
        <f>IF(AND(B14&lt;1),"NO PM STATED",IF(AND(B13&gt;=B16),"Met PM",IF(AND(B13&gt;=B14-C15),"On target to meet PM",IF(AND(B13&lt;B14-C15),"Not on target to meet PM"))))</f>
        <v>On target to meet PM</v>
      </c>
      <c r="D13" s="106"/>
    </row>
    <row r="14" spans="1:5" ht="26.7" customHeight="1" x14ac:dyDescent="0.25">
      <c r="A14" s="29" t="s">
        <v>22</v>
      </c>
      <c r="B14" s="6">
        <f>B16/12*6</f>
        <v>625</v>
      </c>
      <c r="C14" s="109"/>
      <c r="D14" s="106"/>
    </row>
    <row r="15" spans="1:5" ht="26.7" hidden="1" customHeight="1" x14ac:dyDescent="0.25">
      <c r="A15" s="29"/>
      <c r="B15" s="35">
        <v>0.1</v>
      </c>
      <c r="C15" s="80">
        <f>B15*B14</f>
        <v>62.5</v>
      </c>
      <c r="D15" s="106"/>
    </row>
    <row r="16" spans="1:5" ht="26.7" customHeight="1" x14ac:dyDescent="0.25">
      <c r="A16" s="5" t="s">
        <v>10</v>
      </c>
      <c r="B16" s="6">
        <v>1250</v>
      </c>
      <c r="C16" s="34"/>
      <c r="D16" s="107"/>
    </row>
    <row r="17" spans="1:4" x14ac:dyDescent="0.25">
      <c r="A17" s="2" t="s">
        <v>19</v>
      </c>
      <c r="B17" s="3" t="s">
        <v>35</v>
      </c>
      <c r="C17" s="3" t="s">
        <v>36</v>
      </c>
      <c r="D17" s="4" t="s">
        <v>14</v>
      </c>
    </row>
    <row r="18" spans="1:4" ht="53.25" customHeight="1" x14ac:dyDescent="0.25">
      <c r="A18" s="5" t="s">
        <v>9</v>
      </c>
      <c r="B18" s="6">
        <v>803</v>
      </c>
      <c r="C18" s="108" t="str">
        <f>IF(AND(B19&lt;1),"NO PM STATED",IF(AND(B18&gt;=B21),"Met PM",IF(AND(B18&gt;=B19-C20),"On target to meet PM",IF(AND(B18&lt;B19-C20),"Not on target to meet PM"))))</f>
        <v>On target to meet PM</v>
      </c>
      <c r="D18" s="106"/>
    </row>
    <row r="19" spans="1:4" ht="26.7" customHeight="1" x14ac:dyDescent="0.25">
      <c r="A19" s="29" t="s">
        <v>22</v>
      </c>
      <c r="B19" s="6">
        <f>B21/12*6</f>
        <v>625</v>
      </c>
      <c r="C19" s="109"/>
      <c r="D19" s="106"/>
    </row>
    <row r="20" spans="1:4" ht="26.7" hidden="1" customHeight="1" x14ac:dyDescent="0.25">
      <c r="A20" s="29"/>
      <c r="B20" s="86">
        <v>0.1</v>
      </c>
      <c r="C20" s="87">
        <f>B20*B19</f>
        <v>62.5</v>
      </c>
      <c r="D20" s="106"/>
    </row>
    <row r="21" spans="1:4" ht="26.7" customHeight="1" x14ac:dyDescent="0.25">
      <c r="A21" s="5" t="s">
        <v>10</v>
      </c>
      <c r="B21" s="6">
        <v>1250</v>
      </c>
      <c r="C21" s="34"/>
      <c r="D21" s="107"/>
    </row>
    <row r="22" spans="1:4" x14ac:dyDescent="0.25">
      <c r="A22" s="2" t="s">
        <v>20</v>
      </c>
      <c r="B22" s="3" t="s">
        <v>35</v>
      </c>
      <c r="C22" s="3" t="s">
        <v>36</v>
      </c>
      <c r="D22" s="4" t="s">
        <v>14</v>
      </c>
    </row>
    <row r="23" spans="1:4" ht="53.25" customHeight="1" x14ac:dyDescent="0.25">
      <c r="A23" s="5" t="s">
        <v>9</v>
      </c>
      <c r="B23" s="6">
        <v>527</v>
      </c>
      <c r="C23" s="108" t="str">
        <f>IF(AND(B24&lt;1),"NO PM STATED",IF(AND(B23&gt;=B26),"Met PM",IF(AND(B23&gt;=B24-C25),"On target to meet PM",IF(AND(B23&lt;B24-C25),"Not on target to meet PM"))))</f>
        <v>Not on target to meet PM</v>
      </c>
      <c r="D23" s="106"/>
    </row>
    <row r="24" spans="1:4" ht="26.7" customHeight="1" x14ac:dyDescent="0.25">
      <c r="A24" s="29" t="s">
        <v>22</v>
      </c>
      <c r="B24" s="6">
        <f>B26/12*6</f>
        <v>750</v>
      </c>
      <c r="C24" s="109"/>
      <c r="D24" s="106"/>
    </row>
    <row r="25" spans="1:4" ht="26.7" hidden="1" customHeight="1" x14ac:dyDescent="0.25">
      <c r="A25" s="29"/>
      <c r="B25" s="35">
        <v>0.1</v>
      </c>
      <c r="C25" s="63">
        <f>B25*B24</f>
        <v>75</v>
      </c>
      <c r="D25" s="106"/>
    </row>
    <row r="26" spans="1:4" ht="26.7" customHeight="1" x14ac:dyDescent="0.25">
      <c r="A26" s="5" t="s">
        <v>10</v>
      </c>
      <c r="B26" s="6">
        <v>1500</v>
      </c>
      <c r="C26" s="34"/>
      <c r="D26" s="107"/>
    </row>
    <row r="27" spans="1:4" ht="7.5" customHeight="1" x14ac:dyDescent="0.25">
      <c r="A27" s="7"/>
      <c r="B27" s="1"/>
    </row>
    <row r="28" spans="1:4" x14ac:dyDescent="0.25">
      <c r="A28" s="110" t="s">
        <v>16</v>
      </c>
      <c r="B28" s="111"/>
      <c r="C28" s="111"/>
      <c r="D28" s="112"/>
    </row>
    <row r="29" spans="1:4" x14ac:dyDescent="0.25">
      <c r="A29" s="2" t="s">
        <v>8</v>
      </c>
      <c r="B29" s="3" t="s">
        <v>35</v>
      </c>
      <c r="C29" s="3" t="s">
        <v>36</v>
      </c>
      <c r="D29" s="4" t="s">
        <v>14</v>
      </c>
    </row>
    <row r="30" spans="1:4" ht="53.25" customHeight="1" x14ac:dyDescent="0.25">
      <c r="A30" s="5" t="s">
        <v>9</v>
      </c>
      <c r="B30" s="6">
        <v>58</v>
      </c>
      <c r="C30" s="108" t="str">
        <f>IF(AND(B31&lt;1),"NO PM STATED",IF(AND(B30&gt;=B33),"Met PM",IF(AND(B30&gt;=B31-C32),"On target to meet PM",IF(AND(B30&lt;B31-C32),"Not on target to meet PM"))))</f>
        <v>On target to meet PM</v>
      </c>
      <c r="D30" s="106"/>
    </row>
    <row r="31" spans="1:4" ht="26.7" customHeight="1" x14ac:dyDescent="0.25">
      <c r="A31" s="29" t="s">
        <v>22</v>
      </c>
      <c r="B31" s="6">
        <f>B33/12*6</f>
        <v>50</v>
      </c>
      <c r="C31" s="109"/>
      <c r="D31" s="106"/>
    </row>
    <row r="32" spans="1:4" ht="26.7" hidden="1" customHeight="1" x14ac:dyDescent="0.25">
      <c r="A32" s="29"/>
      <c r="B32" s="35">
        <v>0.1</v>
      </c>
      <c r="C32" s="80">
        <f>B32*B31</f>
        <v>5</v>
      </c>
      <c r="D32" s="106"/>
    </row>
    <row r="33" spans="1:4" ht="26.7" customHeight="1" x14ac:dyDescent="0.25">
      <c r="A33" s="8" t="s">
        <v>10</v>
      </c>
      <c r="B33" s="6">
        <v>100</v>
      </c>
      <c r="C33" s="33"/>
      <c r="D33" s="107"/>
    </row>
    <row r="34" spans="1:4" x14ac:dyDescent="0.25">
      <c r="A34" s="2" t="s">
        <v>13</v>
      </c>
      <c r="B34" s="3" t="s">
        <v>35</v>
      </c>
      <c r="C34" s="3" t="s">
        <v>36</v>
      </c>
      <c r="D34" s="4" t="s">
        <v>14</v>
      </c>
    </row>
    <row r="35" spans="1:4" ht="53.25" customHeight="1" x14ac:dyDescent="0.25">
      <c r="A35" s="5" t="s">
        <v>9</v>
      </c>
      <c r="B35" s="6">
        <v>58</v>
      </c>
      <c r="C35" s="108" t="str">
        <f>IF(AND(B36&lt;1),"NO PM STATED",IF(AND(B35&gt;=B38),"Met PM",IF(AND(B35&gt;=B36-C37),"On target to meet PM",IF(AND(B35&lt;B36-C37),"Not on target to meet PM"))))</f>
        <v>Met PM</v>
      </c>
      <c r="D35" s="106"/>
    </row>
    <row r="36" spans="1:4" ht="26.7" customHeight="1" x14ac:dyDescent="0.25">
      <c r="A36" s="29" t="s">
        <v>22</v>
      </c>
      <c r="B36" s="6">
        <f>B38/12*6</f>
        <v>15</v>
      </c>
      <c r="C36" s="109"/>
      <c r="D36" s="106"/>
    </row>
    <row r="37" spans="1:4" ht="26.7" hidden="1" customHeight="1" x14ac:dyDescent="0.25">
      <c r="A37" s="29"/>
      <c r="B37" s="35">
        <v>0.1</v>
      </c>
      <c r="C37" s="80">
        <f>B37*B36</f>
        <v>1.5</v>
      </c>
      <c r="D37" s="106"/>
    </row>
    <row r="38" spans="1:4" ht="26.7" customHeight="1" x14ac:dyDescent="0.25">
      <c r="A38" s="5" t="s">
        <v>10</v>
      </c>
      <c r="B38" s="6">
        <v>30</v>
      </c>
      <c r="C38" s="34"/>
      <c r="D38" s="107"/>
    </row>
    <row r="39" spans="1:4" ht="14.25" customHeight="1" x14ac:dyDescent="0.25">
      <c r="A39" s="2" t="s">
        <v>19</v>
      </c>
      <c r="B39" s="3" t="s">
        <v>35</v>
      </c>
      <c r="C39" s="3" t="s">
        <v>36</v>
      </c>
      <c r="D39" s="4" t="s">
        <v>14</v>
      </c>
    </row>
    <row r="40" spans="1:4" ht="53.25" customHeight="1" x14ac:dyDescent="0.25">
      <c r="A40" s="5" t="s">
        <v>9</v>
      </c>
      <c r="B40" s="6">
        <v>28</v>
      </c>
      <c r="C40" s="108" t="str">
        <f>IF(AND(B41&lt;1),"NO PM STATED",IF(AND(B40&gt;=B43),"Met PM",IF(AND(B40&gt;=B41-C42),"On target to meet PM",IF(AND(B40&lt;B41-C42),"Not on target to meet PM"))))</f>
        <v>On target to meet PM</v>
      </c>
      <c r="D40" s="106"/>
    </row>
    <row r="41" spans="1:4" ht="26.7" customHeight="1" x14ac:dyDescent="0.25">
      <c r="A41" s="29" t="s">
        <v>22</v>
      </c>
      <c r="B41" s="6">
        <f>B43/12*6</f>
        <v>15</v>
      </c>
      <c r="C41" s="109"/>
      <c r="D41" s="106"/>
    </row>
    <row r="42" spans="1:4" ht="26.7" hidden="1" customHeight="1" x14ac:dyDescent="0.25">
      <c r="A42" s="29"/>
      <c r="B42" s="35">
        <v>0.1</v>
      </c>
      <c r="C42" s="85">
        <f>B42*B41</f>
        <v>1.5</v>
      </c>
      <c r="D42" s="106"/>
    </row>
    <row r="43" spans="1:4" ht="26.7" customHeight="1" x14ac:dyDescent="0.25">
      <c r="A43" s="5" t="s">
        <v>10</v>
      </c>
      <c r="B43" s="6">
        <v>30</v>
      </c>
      <c r="C43" s="34"/>
      <c r="D43" s="107"/>
    </row>
    <row r="44" spans="1:4" x14ac:dyDescent="0.25">
      <c r="A44" s="2" t="s">
        <v>20</v>
      </c>
      <c r="B44" s="3" t="s">
        <v>35</v>
      </c>
      <c r="C44" s="3" t="s">
        <v>36</v>
      </c>
      <c r="D44" s="4" t="s">
        <v>14</v>
      </c>
    </row>
    <row r="45" spans="1:4" ht="53.25" customHeight="1" x14ac:dyDescent="0.25">
      <c r="A45" s="5" t="s">
        <v>9</v>
      </c>
      <c r="B45" s="6">
        <v>28</v>
      </c>
      <c r="C45" s="108" t="str">
        <f>IF(AND(B46&lt;1),"NO PM STATED",IF(AND(B45&gt;=B48),"Met PM",IF(AND(B45&gt;=B46-C47),"On target to meet PM",IF(AND(B45&lt;B46-C47),"Not on target to meet PM"))))</f>
        <v>Met PM</v>
      </c>
      <c r="D45" s="106"/>
    </row>
    <row r="46" spans="1:4" ht="26.7" customHeight="1" x14ac:dyDescent="0.25">
      <c r="A46" s="29" t="s">
        <v>22</v>
      </c>
      <c r="B46" s="6">
        <f>B48/12*6</f>
        <v>10</v>
      </c>
      <c r="C46" s="109"/>
      <c r="D46" s="106"/>
    </row>
    <row r="47" spans="1:4" ht="26.7" hidden="1" customHeight="1" x14ac:dyDescent="0.25">
      <c r="A47" s="29"/>
      <c r="B47" s="35">
        <v>0.1</v>
      </c>
      <c r="C47" s="80">
        <f>B47*B46</f>
        <v>1</v>
      </c>
      <c r="D47" s="106"/>
    </row>
    <row r="48" spans="1:4" ht="26.7" customHeight="1" x14ac:dyDescent="0.25">
      <c r="A48" s="5" t="s">
        <v>10</v>
      </c>
      <c r="B48" s="6">
        <v>20</v>
      </c>
      <c r="C48" s="34"/>
      <c r="D48" s="107"/>
    </row>
    <row r="49" spans="1:4" ht="7.5" customHeight="1" x14ac:dyDescent="0.25">
      <c r="A49" s="9"/>
    </row>
    <row r="50" spans="1:4" x14ac:dyDescent="0.25">
      <c r="A50" s="110" t="s">
        <v>17</v>
      </c>
      <c r="B50" s="111"/>
      <c r="C50" s="111"/>
      <c r="D50" s="112"/>
    </row>
    <row r="51" spans="1:4" x14ac:dyDescent="0.25">
      <c r="A51" s="11" t="s">
        <v>8</v>
      </c>
      <c r="B51" s="3" t="s">
        <v>35</v>
      </c>
      <c r="C51" s="3" t="s">
        <v>36</v>
      </c>
      <c r="D51" s="4" t="s">
        <v>14</v>
      </c>
    </row>
    <row r="52" spans="1:4" ht="53.25" customHeight="1" x14ac:dyDescent="0.25">
      <c r="A52" s="8" t="s">
        <v>9</v>
      </c>
      <c r="B52" s="6">
        <v>238286</v>
      </c>
      <c r="C52" s="108" t="str">
        <f>IF(AND(B53&lt;1),"NO PM STATED",IF(AND(B52&gt;=B55),"Met PM",IF(AND(B52&gt;=B53-C54),"On target to meet PM",IF(AND(B52&lt;B53-C54),"Not on target to meet PM"))))</f>
        <v>Met PM</v>
      </c>
      <c r="D52" s="106"/>
    </row>
    <row r="53" spans="1:4" ht="26.7" customHeight="1" x14ac:dyDescent="0.25">
      <c r="A53" s="29" t="s">
        <v>22</v>
      </c>
      <c r="B53" s="6">
        <f>B55/12*6</f>
        <v>50450</v>
      </c>
      <c r="C53" s="109"/>
      <c r="D53" s="106"/>
    </row>
    <row r="54" spans="1:4" ht="26.7" hidden="1" customHeight="1" x14ac:dyDescent="0.25">
      <c r="A54" s="29"/>
      <c r="B54" s="35">
        <v>0.1</v>
      </c>
      <c r="C54" s="80">
        <f>B54*B53</f>
        <v>5045</v>
      </c>
      <c r="D54" s="106"/>
    </row>
    <row r="55" spans="1:4" ht="26.7" customHeight="1" x14ac:dyDescent="0.25">
      <c r="A55" s="8" t="s">
        <v>10</v>
      </c>
      <c r="B55" s="6">
        <v>100900</v>
      </c>
      <c r="C55" s="34"/>
      <c r="D55" s="107"/>
    </row>
    <row r="56" spans="1:4" x14ac:dyDescent="0.25">
      <c r="A56" s="2" t="s">
        <v>13</v>
      </c>
      <c r="B56" s="3" t="s">
        <v>35</v>
      </c>
      <c r="C56" s="3" t="s">
        <v>36</v>
      </c>
      <c r="D56" s="4" t="s">
        <v>14</v>
      </c>
    </row>
    <row r="57" spans="1:4" ht="53.25" customHeight="1" x14ac:dyDescent="0.25">
      <c r="A57" s="5" t="s">
        <v>9</v>
      </c>
      <c r="B57" s="6">
        <v>299648</v>
      </c>
      <c r="C57" s="108" t="str">
        <f>IF(AND(B58&lt;1),"NO PM STATED",IF(AND(B57&gt;=B60),"Met PM",IF(AND(B57&gt;=B58-C59),"On target to meet PM",IF(AND(B57&lt;B58-C59),"Not on target to meet PM"))))</f>
        <v>Met PM</v>
      </c>
      <c r="D57" s="106"/>
    </row>
    <row r="58" spans="1:4" ht="26.7" customHeight="1" x14ac:dyDescent="0.25">
      <c r="A58" s="29" t="s">
        <v>22</v>
      </c>
      <c r="B58" s="6">
        <f>B60/12*6</f>
        <v>50450</v>
      </c>
      <c r="C58" s="109"/>
      <c r="D58" s="106"/>
    </row>
    <row r="59" spans="1:4" ht="26.7" hidden="1" customHeight="1" x14ac:dyDescent="0.25">
      <c r="A59" s="29"/>
      <c r="B59" s="35">
        <v>0.1</v>
      </c>
      <c r="C59" s="80">
        <f>B59*B58</f>
        <v>5045</v>
      </c>
      <c r="D59" s="106"/>
    </row>
    <row r="60" spans="1:4" ht="26.7" customHeight="1" x14ac:dyDescent="0.25">
      <c r="A60" s="5" t="s">
        <v>10</v>
      </c>
      <c r="B60" s="6">
        <v>100900</v>
      </c>
      <c r="C60" s="34"/>
      <c r="D60" s="107"/>
    </row>
    <row r="61" spans="1:4" x14ac:dyDescent="0.25">
      <c r="A61" s="2" t="s">
        <v>19</v>
      </c>
      <c r="B61" s="3" t="s">
        <v>35</v>
      </c>
      <c r="C61" s="3" t="s">
        <v>36</v>
      </c>
      <c r="D61" s="4" t="s">
        <v>14</v>
      </c>
    </row>
    <row r="62" spans="1:4" ht="53.25" customHeight="1" x14ac:dyDescent="0.25">
      <c r="A62" s="5" t="s">
        <v>9</v>
      </c>
      <c r="B62" s="6">
        <v>238068</v>
      </c>
      <c r="C62" s="108" t="str">
        <f>IF(AND(B63&lt;1),"NO PM STATED",IF(AND(B62&gt;=B65),"Met PM",IF(AND(B62&gt;=B63-C64),"On target to meet PM",IF(AND(B62&lt;B63-C64),"Not on target to meet PM"))))</f>
        <v>Met PM</v>
      </c>
      <c r="D62" s="106"/>
    </row>
    <row r="63" spans="1:4" ht="26.7" customHeight="1" x14ac:dyDescent="0.25">
      <c r="A63" s="29" t="s">
        <v>22</v>
      </c>
      <c r="B63" s="6">
        <f>B65/12*6</f>
        <v>50450</v>
      </c>
      <c r="C63" s="109"/>
      <c r="D63" s="106"/>
    </row>
    <row r="64" spans="1:4" ht="26.7" hidden="1" customHeight="1" x14ac:dyDescent="0.25">
      <c r="A64" s="29"/>
      <c r="B64" s="35">
        <v>0.1</v>
      </c>
      <c r="C64" s="85">
        <f>B64*B63</f>
        <v>5045</v>
      </c>
      <c r="D64" s="106"/>
    </row>
    <row r="65" spans="1:4" ht="26.7" customHeight="1" x14ac:dyDescent="0.25">
      <c r="A65" s="5" t="s">
        <v>10</v>
      </c>
      <c r="B65" s="6">
        <v>100900</v>
      </c>
      <c r="C65" s="34"/>
      <c r="D65" s="107"/>
    </row>
    <row r="66" spans="1:4" x14ac:dyDescent="0.25">
      <c r="A66" s="2" t="s">
        <v>20</v>
      </c>
      <c r="B66" s="3" t="s">
        <v>35</v>
      </c>
      <c r="C66" s="3" t="s">
        <v>36</v>
      </c>
      <c r="D66" s="4" t="s">
        <v>14</v>
      </c>
    </row>
    <row r="67" spans="1:4" ht="53.25" customHeight="1" x14ac:dyDescent="0.25">
      <c r="A67" s="5" t="s">
        <v>9</v>
      </c>
      <c r="B67" s="6">
        <v>1688</v>
      </c>
      <c r="C67" s="108" t="str">
        <f>IF(AND(B68&lt;1),"NO PM STATED",IF(AND(B67&gt;=B70),"Met PM",IF(AND(B67&gt;=B68-C69),"On target to meet PM",IF(AND(B67&lt;B68-C69),"Not on target to meet PM"))))</f>
        <v>Not on target to meet PM</v>
      </c>
      <c r="D67" s="106"/>
    </row>
    <row r="68" spans="1:4" ht="26.7" customHeight="1" x14ac:dyDescent="0.25">
      <c r="A68" s="29" t="s">
        <v>22</v>
      </c>
      <c r="B68" s="6">
        <f>B70/12*6</f>
        <v>87500</v>
      </c>
      <c r="C68" s="109"/>
      <c r="D68" s="106"/>
    </row>
    <row r="69" spans="1:4" ht="26.7" hidden="1" customHeight="1" x14ac:dyDescent="0.25">
      <c r="A69" s="29"/>
      <c r="B69" s="35">
        <v>0.1</v>
      </c>
      <c r="C69" s="80">
        <f>B69*B68</f>
        <v>8750</v>
      </c>
      <c r="D69" s="106"/>
    </row>
    <row r="70" spans="1:4" ht="26.7" customHeight="1" x14ac:dyDescent="0.25">
      <c r="A70" s="5" t="s">
        <v>10</v>
      </c>
      <c r="B70" s="6">
        <v>175000</v>
      </c>
      <c r="C70" s="34"/>
      <c r="D70" s="107"/>
    </row>
    <row r="71" spans="1:4" ht="6.75" customHeight="1" x14ac:dyDescent="0.25">
      <c r="A71" s="12"/>
    </row>
    <row r="72" spans="1:4" x14ac:dyDescent="0.25">
      <c r="A72" s="110" t="s">
        <v>18</v>
      </c>
      <c r="B72" s="111"/>
      <c r="C72" s="111"/>
      <c r="D72" s="112"/>
    </row>
    <row r="73" spans="1:4" x14ac:dyDescent="0.25">
      <c r="A73" s="11" t="s">
        <v>8</v>
      </c>
      <c r="B73" s="3" t="s">
        <v>35</v>
      </c>
      <c r="C73" s="3" t="s">
        <v>36</v>
      </c>
      <c r="D73" s="4" t="s">
        <v>14</v>
      </c>
    </row>
    <row r="74" spans="1:4" ht="53.25" customHeight="1" x14ac:dyDescent="0.25">
      <c r="A74" s="8" t="s">
        <v>9</v>
      </c>
      <c r="B74" s="6">
        <v>247</v>
      </c>
      <c r="C74" s="108" t="str">
        <f>IF(AND(B75&lt;1),"NO PM STATED",IF(AND(B74&gt;=B77),"Met PM",IF(AND(B74&gt;=B75-C76),"On target to meet PM",IF(AND(B74&lt;B75-C76),"Not on target to meet PM"))))</f>
        <v>Met PM</v>
      </c>
      <c r="D74" s="106"/>
    </row>
    <row r="75" spans="1:4" ht="26.7" customHeight="1" x14ac:dyDescent="0.25">
      <c r="A75" s="29" t="s">
        <v>22</v>
      </c>
      <c r="B75" s="6">
        <f>B77/12*6</f>
        <v>50</v>
      </c>
      <c r="C75" s="109"/>
      <c r="D75" s="106"/>
    </row>
    <row r="76" spans="1:4" ht="26.7" hidden="1" customHeight="1" x14ac:dyDescent="0.25">
      <c r="A76" s="29"/>
      <c r="B76" s="35">
        <v>0.1</v>
      </c>
      <c r="C76" s="80">
        <f>B76*B75</f>
        <v>5</v>
      </c>
      <c r="D76" s="106"/>
    </row>
    <row r="77" spans="1:4" ht="26.7" customHeight="1" x14ac:dyDescent="0.25">
      <c r="A77" s="8" t="s">
        <v>10</v>
      </c>
      <c r="B77" s="6">
        <v>100</v>
      </c>
      <c r="C77" s="34"/>
      <c r="D77" s="107"/>
    </row>
    <row r="78" spans="1:4" x14ac:dyDescent="0.25">
      <c r="A78" s="2" t="s">
        <v>13</v>
      </c>
      <c r="B78" s="3" t="s">
        <v>35</v>
      </c>
      <c r="C78" s="3" t="s">
        <v>36</v>
      </c>
      <c r="D78" s="4" t="s">
        <v>14</v>
      </c>
    </row>
    <row r="79" spans="1:4" ht="53.25" customHeight="1" x14ac:dyDescent="0.25">
      <c r="A79" s="5" t="s">
        <v>9</v>
      </c>
      <c r="B79" s="6">
        <v>247</v>
      </c>
      <c r="C79" s="108" t="str">
        <f>IF(AND(B80&lt;1),"NO PM STATED",IF(AND(B79&gt;=B82),"Met PM",IF(AND(B79&gt;=B80-C81),"On target to meet PM",IF(AND(B79&lt;B80-C81),"Not on target to meet PM"))))</f>
        <v>Met PM</v>
      </c>
      <c r="D79" s="106"/>
    </row>
    <row r="80" spans="1:4" ht="26.7" customHeight="1" x14ac:dyDescent="0.25">
      <c r="A80" s="29" t="s">
        <v>22</v>
      </c>
      <c r="B80" s="6">
        <f>B82/12*6</f>
        <v>50</v>
      </c>
      <c r="C80" s="109"/>
      <c r="D80" s="106"/>
    </row>
    <row r="81" spans="1:4" ht="26.7" hidden="1" customHeight="1" x14ac:dyDescent="0.25">
      <c r="A81" s="29"/>
      <c r="B81" s="35">
        <v>0.1</v>
      </c>
      <c r="C81" s="80">
        <f>B81*B80</f>
        <v>5</v>
      </c>
      <c r="D81" s="106"/>
    </row>
    <row r="82" spans="1:4" ht="26.7" customHeight="1" x14ac:dyDescent="0.25">
      <c r="A82" s="5" t="s">
        <v>10</v>
      </c>
      <c r="B82" s="6">
        <v>100</v>
      </c>
      <c r="C82" s="34"/>
      <c r="D82" s="107"/>
    </row>
    <row r="83" spans="1:4" x14ac:dyDescent="0.25">
      <c r="A83" s="2" t="s">
        <v>19</v>
      </c>
      <c r="B83" s="3" t="s">
        <v>35</v>
      </c>
      <c r="C83" s="3" t="s">
        <v>36</v>
      </c>
      <c r="D83" s="4" t="s">
        <v>14</v>
      </c>
    </row>
    <row r="84" spans="1:4" ht="53.25" customHeight="1" x14ac:dyDescent="0.25">
      <c r="A84" s="5" t="s">
        <v>9</v>
      </c>
      <c r="B84" s="6">
        <v>172</v>
      </c>
      <c r="C84" s="108" t="str">
        <f>IF(AND(B85&lt;1),"NO PM STATED",IF(AND(B84&gt;=B87),"Met PM",IF(AND(B84&gt;=B85-C86),"On target to meet PM",IF(AND(B84&lt;B85-C86),"Not on target to meet PM"))))</f>
        <v>Met PM</v>
      </c>
      <c r="D84" s="106"/>
    </row>
    <row r="85" spans="1:4" ht="26.7" customHeight="1" x14ac:dyDescent="0.25">
      <c r="A85" s="29" t="s">
        <v>22</v>
      </c>
      <c r="B85" s="6">
        <f>B87/12*6</f>
        <v>50</v>
      </c>
      <c r="C85" s="109"/>
      <c r="D85" s="106"/>
    </row>
    <row r="86" spans="1:4" ht="26.7" hidden="1" customHeight="1" x14ac:dyDescent="0.25">
      <c r="A86" s="29"/>
      <c r="B86" s="35">
        <v>0.1</v>
      </c>
      <c r="C86" s="80">
        <f>B86*B85</f>
        <v>5</v>
      </c>
      <c r="D86" s="106"/>
    </row>
    <row r="87" spans="1:4" ht="26.7" customHeight="1" x14ac:dyDescent="0.25">
      <c r="A87" s="5" t="s">
        <v>10</v>
      </c>
      <c r="B87" s="6">
        <v>100</v>
      </c>
      <c r="C87" s="34"/>
      <c r="D87" s="107"/>
    </row>
    <row r="88" spans="1:4" ht="9" customHeight="1" x14ac:dyDescent="0.25">
      <c r="A88" s="9"/>
      <c r="B88" s="21"/>
      <c r="C88" s="22"/>
      <c r="D88" s="23"/>
    </row>
    <row r="89" spans="1:4" x14ac:dyDescent="0.25">
      <c r="A89" s="126" t="s">
        <v>47</v>
      </c>
      <c r="B89" s="126"/>
      <c r="C89" s="126"/>
      <c r="D89" s="126"/>
    </row>
    <row r="90" spans="1:4" ht="7.5" customHeight="1" x14ac:dyDescent="0.25">
      <c r="A90" s="12"/>
    </row>
    <row r="91" spans="1:4" x14ac:dyDescent="0.25">
      <c r="A91" s="110" t="s">
        <v>11</v>
      </c>
      <c r="B91" s="111"/>
      <c r="C91" s="111"/>
      <c r="D91" s="112"/>
    </row>
    <row r="92" spans="1:4" x14ac:dyDescent="0.25">
      <c r="A92" s="11" t="s">
        <v>8</v>
      </c>
      <c r="B92" s="3" t="s">
        <v>35</v>
      </c>
      <c r="C92" s="3" t="s">
        <v>36</v>
      </c>
      <c r="D92" s="4" t="s">
        <v>14</v>
      </c>
    </row>
    <row r="93" spans="1:4" ht="53.25" customHeight="1" x14ac:dyDescent="0.25">
      <c r="A93" s="13" t="s">
        <v>9</v>
      </c>
      <c r="B93" s="6">
        <v>37</v>
      </c>
      <c r="C93" s="108" t="str">
        <f>IF(AND(B94&lt;1),"NO PM STATED",IF(AND(B93&gt;=B96),"Met PM",IF(AND(B93&gt;=B94-C95),"On target to meet PM",IF(AND(B93&lt;B94-C95),"Not on target to meet PM"))))</f>
        <v>On target to meet PM</v>
      </c>
      <c r="D93" s="106"/>
    </row>
    <row r="94" spans="1:4" ht="26.7" customHeight="1" x14ac:dyDescent="0.25">
      <c r="A94" s="29" t="s">
        <v>22</v>
      </c>
      <c r="B94" s="6">
        <f>B96/12*6</f>
        <v>36.5</v>
      </c>
      <c r="C94" s="109"/>
      <c r="D94" s="106"/>
    </row>
    <row r="95" spans="1:4" ht="26.7" hidden="1" customHeight="1" x14ac:dyDescent="0.25">
      <c r="A95" s="29"/>
      <c r="B95" s="35">
        <v>0.05</v>
      </c>
      <c r="C95" s="80">
        <f>B95*B94</f>
        <v>1.8250000000000002</v>
      </c>
      <c r="D95" s="106"/>
    </row>
    <row r="96" spans="1:4" ht="26.7" customHeight="1" x14ac:dyDescent="0.25">
      <c r="A96" s="13" t="s">
        <v>10</v>
      </c>
      <c r="B96" s="6">
        <v>73</v>
      </c>
      <c r="C96" s="34"/>
      <c r="D96" s="107"/>
    </row>
    <row r="97" spans="1:4" ht="10.5" customHeight="1" x14ac:dyDescent="0.25">
      <c r="A97" s="12"/>
    </row>
    <row r="98" spans="1:4" x14ac:dyDescent="0.25">
      <c r="A98" s="126" t="s">
        <v>51</v>
      </c>
      <c r="B98" s="126"/>
      <c r="C98" s="126"/>
      <c r="D98" s="126"/>
    </row>
    <row r="99" spans="1:4" ht="6.75" customHeight="1" x14ac:dyDescent="0.25">
      <c r="A99" s="12"/>
    </row>
    <row r="100" spans="1:4" ht="43.5" customHeight="1" x14ac:dyDescent="0.25">
      <c r="A100" s="119" t="s">
        <v>37</v>
      </c>
      <c r="B100" s="119"/>
      <c r="C100" s="119"/>
      <c r="D100" s="119"/>
    </row>
  </sheetData>
  <sheetProtection password="CD52" sheet="1" objects="1" scenarios="1"/>
  <protectedRanges>
    <protectedRange sqref="D8:D11 D13:D16 D23:D26 D30:D33 D35:D38 D45:D48 D52:D55 D57:D60 D67:D70 D74:D77 D79:D82 D84:D87 D93:D96 D18:D21 D40:D43 D62:D65" name="Range3"/>
    <protectedRange sqref="D30" name="Range1_1"/>
    <protectedRange sqref="D8 D13 D23 D84 D74 D35 D45 D79 D52 D57 D67 D93 D18 D40 D62" name="Range1"/>
  </protectedRanges>
  <mergeCells count="45">
    <mergeCell ref="A100:D100"/>
    <mergeCell ref="C93:C94"/>
    <mergeCell ref="A89:D89"/>
    <mergeCell ref="A91:D91"/>
    <mergeCell ref="D84:D87"/>
    <mergeCell ref="D93:D96"/>
    <mergeCell ref="A98:D98"/>
    <mergeCell ref="C84:C85"/>
    <mergeCell ref="D74:D77"/>
    <mergeCell ref="A72:D72"/>
    <mergeCell ref="D79:D82"/>
    <mergeCell ref="C74:C75"/>
    <mergeCell ref="C79:C80"/>
    <mergeCell ref="A6:D6"/>
    <mergeCell ref="C13:C14"/>
    <mergeCell ref="A1:D1"/>
    <mergeCell ref="A2:D2"/>
    <mergeCell ref="A3:C3"/>
    <mergeCell ref="A4:C4"/>
    <mergeCell ref="D3:D4"/>
    <mergeCell ref="D8:D11"/>
    <mergeCell ref="D13:D16"/>
    <mergeCell ref="C8:C9"/>
    <mergeCell ref="D67:D70"/>
    <mergeCell ref="A50:D50"/>
    <mergeCell ref="D23:D26"/>
    <mergeCell ref="A28:D28"/>
    <mergeCell ref="D30:D33"/>
    <mergeCell ref="C30:C31"/>
    <mergeCell ref="C23:C24"/>
    <mergeCell ref="D35:D38"/>
    <mergeCell ref="C35:C36"/>
    <mergeCell ref="C45:C46"/>
    <mergeCell ref="D52:D55"/>
    <mergeCell ref="D57:D60"/>
    <mergeCell ref="C52:C53"/>
    <mergeCell ref="C57:C58"/>
    <mergeCell ref="C67:C68"/>
    <mergeCell ref="C18:C19"/>
    <mergeCell ref="D18:D21"/>
    <mergeCell ref="C40:C41"/>
    <mergeCell ref="D40:D43"/>
    <mergeCell ref="C62:C63"/>
    <mergeCell ref="D62:D65"/>
    <mergeCell ref="D45:D48"/>
  </mergeCells>
  <phoneticPr fontId="7" type="noConversion"/>
  <conditionalFormatting sqref="B9 B24 B31 B36 B46 B53 B58 B68 B75 B80 B85 B94 B14">
    <cfRule type="cellIs" dxfId="72" priority="12" operator="lessThan">
      <formula>1</formula>
    </cfRule>
  </conditionalFormatting>
  <conditionalFormatting sqref="B19">
    <cfRule type="cellIs" dxfId="71" priority="9" operator="lessThan">
      <formula>1</formula>
    </cfRule>
  </conditionalFormatting>
  <conditionalFormatting sqref="B41">
    <cfRule type="cellIs" dxfId="70" priority="6" operator="lessThan">
      <formula>1</formula>
    </cfRule>
  </conditionalFormatting>
  <conditionalFormatting sqref="B63">
    <cfRule type="cellIs" dxfId="69" priority="3" operator="lessThan">
      <formula>1</formula>
    </cfRule>
  </conditionalFormatting>
  <conditionalFormatting sqref="C93 C84 C79 C74 C67 C62 C57 C52 C45 C40 C35 C30 C23 C18 C13 C8">
    <cfRule type="cellIs" dxfId="68" priority="1" operator="equal">
      <formula>"NO PM STATED"</formula>
    </cfRule>
  </conditionalFormatting>
  <conditionalFormatting sqref="C93 C84 C79 C74 C67 C62 C57 C52 C45 C40 C35 C30 C23 C18 C13 C8">
    <cfRule type="cellIs" dxfId="67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01/10/2014  &amp;A&amp;R&amp;9Attachment 2, CCPC HOM 14-02  Page &amp;P of  &amp;N</oddFooter>
  </headerFooter>
  <rowBreaks count="2" manualBreakCount="2">
    <brk id="33" max="16383" man="1"/>
    <brk id="71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65"/>
  <sheetViews>
    <sheetView zoomScaleNormal="100" zoomScaleSheetLayoutView="100" workbookViewId="0">
      <selection activeCell="D3" sqref="D3:D4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6" ht="39.75" customHeight="1" x14ac:dyDescent="0.25">
      <c r="A1" s="96" t="s">
        <v>46</v>
      </c>
      <c r="B1" s="96"/>
      <c r="C1" s="96"/>
      <c r="D1" s="96"/>
      <c r="E1" s="14"/>
    </row>
    <row r="2" spans="1:6" ht="15.6" x14ac:dyDescent="0.3">
      <c r="A2" s="97" t="s">
        <v>30</v>
      </c>
      <c r="B2" s="98"/>
      <c r="C2" s="98"/>
      <c r="D2" s="99"/>
    </row>
    <row r="3" spans="1:6" ht="60" customHeight="1" x14ac:dyDescent="0.25">
      <c r="A3" s="100" t="s">
        <v>42</v>
      </c>
      <c r="B3" s="101"/>
      <c r="C3" s="102"/>
      <c r="D3" s="103" t="s">
        <v>54</v>
      </c>
    </row>
    <row r="4" spans="1:6" ht="84.75" customHeight="1" x14ac:dyDescent="0.25">
      <c r="A4" s="100" t="s">
        <v>34</v>
      </c>
      <c r="B4" s="101"/>
      <c r="C4" s="102"/>
      <c r="D4" s="104"/>
    </row>
    <row r="5" spans="1:6" ht="6.75" customHeight="1" x14ac:dyDescent="0.25"/>
    <row r="6" spans="1:6" x14ac:dyDescent="0.25">
      <c r="A6" s="110" t="s">
        <v>15</v>
      </c>
      <c r="B6" s="111"/>
      <c r="C6" s="111"/>
      <c r="D6" s="112"/>
    </row>
    <row r="7" spans="1:6" x14ac:dyDescent="0.25">
      <c r="A7" s="2" t="s">
        <v>8</v>
      </c>
      <c r="B7" s="3" t="s">
        <v>35</v>
      </c>
      <c r="C7" s="3" t="s">
        <v>36</v>
      </c>
      <c r="D7" s="4" t="s">
        <v>14</v>
      </c>
    </row>
    <row r="8" spans="1:6" ht="53.25" customHeight="1" x14ac:dyDescent="0.25">
      <c r="A8" s="5" t="s">
        <v>9</v>
      </c>
      <c r="B8" s="6">
        <v>1182</v>
      </c>
      <c r="C8" s="108" t="str">
        <f>IF(AND(B9&lt;1),"NO PM STATED",IF(AND(B8&gt;=B11),"Met PM",IF(AND(B8&gt;=B9-C10),"On target to meet PM",IF(AND(B8&lt;B9-C10),"Not on target to meet PM"))))</f>
        <v>On target to meet PM</v>
      </c>
      <c r="D8" s="130"/>
    </row>
    <row r="9" spans="1:6" ht="26.7" customHeight="1" x14ac:dyDescent="0.25">
      <c r="A9" s="29" t="s">
        <v>22</v>
      </c>
      <c r="B9" s="6">
        <f>B11/12*6</f>
        <v>880</v>
      </c>
      <c r="C9" s="109"/>
      <c r="D9" s="106"/>
    </row>
    <row r="10" spans="1:6" ht="26.7" hidden="1" customHeight="1" x14ac:dyDescent="0.25">
      <c r="A10" s="29"/>
      <c r="B10" s="35">
        <v>0.1</v>
      </c>
      <c r="C10" s="37">
        <f>B9*B10</f>
        <v>88</v>
      </c>
      <c r="D10" s="106"/>
    </row>
    <row r="11" spans="1:6" ht="26.7" customHeight="1" x14ac:dyDescent="0.25">
      <c r="A11" s="5" t="s">
        <v>10</v>
      </c>
      <c r="B11" s="6">
        <v>1760</v>
      </c>
      <c r="C11" s="34"/>
      <c r="D11" s="107"/>
    </row>
    <row r="12" spans="1:6" x14ac:dyDescent="0.25">
      <c r="A12" s="2" t="s">
        <v>13</v>
      </c>
      <c r="B12" s="3" t="s">
        <v>35</v>
      </c>
      <c r="C12" s="3" t="s">
        <v>36</v>
      </c>
      <c r="D12" s="4" t="s">
        <v>14</v>
      </c>
    </row>
    <row r="13" spans="1:6" ht="53.25" customHeight="1" x14ac:dyDescent="0.25">
      <c r="A13" s="5" t="s">
        <v>9</v>
      </c>
      <c r="B13" s="6">
        <v>1479</v>
      </c>
      <c r="C13" s="108" t="str">
        <f>IF(AND(B14&lt;1),"NO PM STATED",IF(AND(B13&gt;=B16),"Met PM",IF(AND(B13&gt;=B14-C15),"On target to meet PM",IF(AND(B13&lt;B14-C15),"Not on target to meet PM"))))</f>
        <v>On target to meet PM</v>
      </c>
      <c r="D13" s="131"/>
      <c r="F13" s="47"/>
    </row>
    <row r="14" spans="1:6" ht="26.7" customHeight="1" x14ac:dyDescent="0.25">
      <c r="A14" s="29" t="s">
        <v>22</v>
      </c>
      <c r="B14" s="6">
        <f>B16/12*6</f>
        <v>1043.5</v>
      </c>
      <c r="C14" s="109"/>
      <c r="D14" s="132"/>
      <c r="F14" s="47"/>
    </row>
    <row r="15" spans="1:6" ht="26.7" hidden="1" customHeight="1" x14ac:dyDescent="0.25">
      <c r="A15" s="29"/>
      <c r="B15" s="35">
        <v>0.1</v>
      </c>
      <c r="C15" s="37">
        <f>B14*B15</f>
        <v>104.35000000000001</v>
      </c>
      <c r="D15" s="132"/>
      <c r="F15" s="47"/>
    </row>
    <row r="16" spans="1:6" ht="26.7" customHeight="1" x14ac:dyDescent="0.25">
      <c r="A16" s="8" t="s">
        <v>10</v>
      </c>
      <c r="B16" s="6">
        <v>2087</v>
      </c>
      <c r="C16" s="34"/>
      <c r="D16" s="133"/>
    </row>
    <row r="17" spans="1:4" x14ac:dyDescent="0.25">
      <c r="A17" s="2" t="s">
        <v>19</v>
      </c>
      <c r="B17" s="3" t="s">
        <v>35</v>
      </c>
      <c r="C17" s="3" t="s">
        <v>36</v>
      </c>
      <c r="D17" s="4" t="s">
        <v>14</v>
      </c>
    </row>
    <row r="18" spans="1:4" ht="63.75" customHeight="1" x14ac:dyDescent="0.25">
      <c r="A18" s="5" t="s">
        <v>9</v>
      </c>
      <c r="B18" s="6">
        <v>1250</v>
      </c>
      <c r="C18" s="108" t="str">
        <f>IF(AND(B19&lt;1),"NO PM STATED",IF(AND(B18&gt;=B21),"Met PM",IF(AND(B18&gt;=B19-C20),"On target to meet PM",IF(AND(B18&lt;B19-C20),"Not on target to meet PM"))))</f>
        <v>On target to meet PM</v>
      </c>
      <c r="D18" s="127"/>
    </row>
    <row r="19" spans="1:4" ht="26.7" customHeight="1" x14ac:dyDescent="0.25">
      <c r="A19" s="29" t="s">
        <v>22</v>
      </c>
      <c r="B19" s="6">
        <f>B21/12*6</f>
        <v>715</v>
      </c>
      <c r="C19" s="109"/>
      <c r="D19" s="128"/>
    </row>
    <row r="20" spans="1:4" ht="26.7" hidden="1" customHeight="1" x14ac:dyDescent="0.25">
      <c r="A20" s="29"/>
      <c r="B20" s="35">
        <v>0.1</v>
      </c>
      <c r="C20" s="37">
        <f>B19*B20</f>
        <v>71.5</v>
      </c>
      <c r="D20" s="128"/>
    </row>
    <row r="21" spans="1:4" ht="26.7" customHeight="1" x14ac:dyDescent="0.25">
      <c r="A21" s="8" t="s">
        <v>10</v>
      </c>
      <c r="B21" s="6">
        <v>1430</v>
      </c>
      <c r="C21" s="34"/>
      <c r="D21" s="129"/>
    </row>
    <row r="22" spans="1:4" x14ac:dyDescent="0.25">
      <c r="A22" s="2" t="s">
        <v>21</v>
      </c>
      <c r="B22" s="3" t="s">
        <v>35</v>
      </c>
      <c r="C22" s="3" t="s">
        <v>36</v>
      </c>
      <c r="D22" s="4" t="s">
        <v>14</v>
      </c>
    </row>
    <row r="23" spans="1:4" ht="53.25" customHeight="1" x14ac:dyDescent="0.25">
      <c r="A23" s="5" t="s">
        <v>9</v>
      </c>
      <c r="B23" s="6">
        <v>1017</v>
      </c>
      <c r="C23" s="108" t="str">
        <f>IF(AND(B24&lt;1),"NO PM STATED",IF(AND(B23&gt;=B26),"Met PM",IF(AND(B23&gt;=B24-C25),"On target to meet PM",IF(AND(B23&lt;B24-C25),"Not on target to meet PM"))))</f>
        <v>On target to meet PM</v>
      </c>
      <c r="D23" s="116"/>
    </row>
    <row r="24" spans="1:4" ht="26.7" customHeight="1" x14ac:dyDescent="0.25">
      <c r="A24" s="29" t="s">
        <v>22</v>
      </c>
      <c r="B24" s="6">
        <f>B26/12*6</f>
        <v>832.5</v>
      </c>
      <c r="C24" s="109"/>
      <c r="D24" s="117"/>
    </row>
    <row r="25" spans="1:4" ht="26.7" hidden="1" customHeight="1" x14ac:dyDescent="0.25">
      <c r="A25" s="29"/>
      <c r="B25" s="35">
        <v>0.1</v>
      </c>
      <c r="C25" s="37">
        <f>B24*B25</f>
        <v>83.25</v>
      </c>
      <c r="D25" s="117"/>
    </row>
    <row r="26" spans="1:4" ht="26.7" customHeight="1" x14ac:dyDescent="0.25">
      <c r="A26" s="8" t="s">
        <v>10</v>
      </c>
      <c r="B26" s="6">
        <v>1665</v>
      </c>
      <c r="C26" s="79"/>
      <c r="D26" s="118"/>
    </row>
    <row r="27" spans="1:4" x14ac:dyDescent="0.25">
      <c r="A27" s="2" t="s">
        <v>24</v>
      </c>
      <c r="B27" s="3" t="s">
        <v>35</v>
      </c>
      <c r="C27" s="3" t="s">
        <v>36</v>
      </c>
      <c r="D27" s="4" t="s">
        <v>14</v>
      </c>
    </row>
    <row r="28" spans="1:4" ht="53.25" customHeight="1" x14ac:dyDescent="0.25">
      <c r="A28" s="5" t="s">
        <v>9</v>
      </c>
      <c r="B28" s="6">
        <v>526</v>
      </c>
      <c r="C28" s="108" t="str">
        <f>IF(AND(B29&lt;1),"NO PM STATED",IF(AND(B28&gt;=B31),"Met PM",IF(AND(B28&gt;=B29-C30),"On target to meet PM",IF(AND(B28&lt;B29-C30),"Not on target to meet PM"))))</f>
        <v>Not on target to meet PM</v>
      </c>
      <c r="D28" s="116"/>
    </row>
    <row r="29" spans="1:4" ht="26.7" customHeight="1" x14ac:dyDescent="0.25">
      <c r="A29" s="29" t="s">
        <v>22</v>
      </c>
      <c r="B29" s="6">
        <f>B31/12*6</f>
        <v>704</v>
      </c>
      <c r="C29" s="109"/>
      <c r="D29" s="117"/>
    </row>
    <row r="30" spans="1:4" ht="26.7" hidden="1" customHeight="1" x14ac:dyDescent="0.25">
      <c r="A30" s="29"/>
      <c r="B30" s="35">
        <v>0.1</v>
      </c>
      <c r="C30" s="37">
        <f>B29*B30</f>
        <v>70.400000000000006</v>
      </c>
      <c r="D30" s="117"/>
    </row>
    <row r="31" spans="1:4" ht="26.7" customHeight="1" x14ac:dyDescent="0.25">
      <c r="A31" s="8" t="s">
        <v>10</v>
      </c>
      <c r="B31" s="6">
        <v>1408</v>
      </c>
      <c r="C31" s="79"/>
      <c r="D31" s="118"/>
    </row>
    <row r="32" spans="1:4" x14ac:dyDescent="0.25">
      <c r="A32" s="2" t="s">
        <v>12</v>
      </c>
      <c r="B32" s="3" t="s">
        <v>35</v>
      </c>
      <c r="C32" s="3" t="s">
        <v>36</v>
      </c>
      <c r="D32" s="4" t="s">
        <v>14</v>
      </c>
    </row>
    <row r="33" spans="1:4" ht="63.75" customHeight="1" x14ac:dyDescent="0.25">
      <c r="A33" s="5" t="s">
        <v>9</v>
      </c>
      <c r="B33" s="6">
        <v>417</v>
      </c>
      <c r="C33" s="108" t="str">
        <f>IF(AND(B34&lt;1),"NO PM STATED",IF(AND(B33&gt;=B36),"Met PM",IF(AND(B33&gt;=B34-C35),"On target to meet PM",IF(AND(B33&lt;B34-C35),"Not on target to meet PM"))))</f>
        <v>On target to meet PM</v>
      </c>
      <c r="D33" s="116"/>
    </row>
    <row r="34" spans="1:4" ht="26.7" customHeight="1" x14ac:dyDescent="0.25">
      <c r="A34" s="29" t="s">
        <v>22</v>
      </c>
      <c r="B34" s="6">
        <f>B36/12*6</f>
        <v>425</v>
      </c>
      <c r="C34" s="109"/>
      <c r="D34" s="117"/>
    </row>
    <row r="35" spans="1:4" ht="26.7" hidden="1" customHeight="1" x14ac:dyDescent="0.25">
      <c r="A35" s="29"/>
      <c r="B35" s="41">
        <v>0.1</v>
      </c>
      <c r="C35" s="31">
        <f>B35*B34</f>
        <v>42.5</v>
      </c>
      <c r="D35" s="117"/>
    </row>
    <row r="36" spans="1:4" ht="26.7" customHeight="1" x14ac:dyDescent="0.25">
      <c r="A36" s="8" t="s">
        <v>10</v>
      </c>
      <c r="B36" s="6">
        <v>850</v>
      </c>
      <c r="C36" s="32"/>
      <c r="D36" s="118"/>
    </row>
    <row r="37" spans="1:4" x14ac:dyDescent="0.25">
      <c r="A37" s="2" t="s">
        <v>20</v>
      </c>
      <c r="B37" s="3" t="s">
        <v>35</v>
      </c>
      <c r="C37" s="3" t="s">
        <v>36</v>
      </c>
      <c r="D37" s="4" t="s">
        <v>14</v>
      </c>
    </row>
    <row r="38" spans="1:4" ht="53.25" customHeight="1" x14ac:dyDescent="0.25">
      <c r="A38" s="5" t="s">
        <v>9</v>
      </c>
      <c r="B38" s="6">
        <v>521</v>
      </c>
      <c r="C38" s="108" t="str">
        <f>IF(AND(B39&lt;1),"NO PM STATED",IF(AND(B38&gt;=B41),"Met PM",IF(AND(B38&gt;=B39-C40),"On target to meet PM",IF(AND(B38&lt;B39-C40),"Not on target to meet PM"))))</f>
        <v>Not on target to meet PM</v>
      </c>
      <c r="D38" s="127"/>
    </row>
    <row r="39" spans="1:4" ht="26.7" customHeight="1" x14ac:dyDescent="0.25">
      <c r="A39" s="29" t="s">
        <v>22</v>
      </c>
      <c r="B39" s="6">
        <f>B41/12*6</f>
        <v>622.5</v>
      </c>
      <c r="C39" s="109"/>
      <c r="D39" s="128"/>
    </row>
    <row r="40" spans="1:4" ht="26.7" hidden="1" customHeight="1" x14ac:dyDescent="0.25">
      <c r="A40" s="29"/>
      <c r="B40" s="35">
        <v>0.1</v>
      </c>
      <c r="C40" s="37">
        <f>B39*B40</f>
        <v>62.25</v>
      </c>
      <c r="D40" s="128"/>
    </row>
    <row r="41" spans="1:4" ht="26.7" customHeight="1" x14ac:dyDescent="0.25">
      <c r="A41" s="8" t="s">
        <v>10</v>
      </c>
      <c r="B41" s="6">
        <v>1245</v>
      </c>
      <c r="C41" s="34"/>
      <c r="D41" s="129"/>
    </row>
    <row r="42" spans="1:4" x14ac:dyDescent="0.25">
      <c r="A42" s="7"/>
      <c r="B42" s="1"/>
    </row>
    <row r="43" spans="1:4" x14ac:dyDescent="0.25">
      <c r="A43" s="110" t="s">
        <v>16</v>
      </c>
      <c r="B43" s="111"/>
      <c r="C43" s="111"/>
      <c r="D43" s="112"/>
    </row>
    <row r="44" spans="1:4" x14ac:dyDescent="0.25">
      <c r="A44" s="2" t="s">
        <v>8</v>
      </c>
      <c r="B44" s="3" t="s">
        <v>35</v>
      </c>
      <c r="C44" s="3" t="s">
        <v>36</v>
      </c>
      <c r="D44" s="4" t="s">
        <v>14</v>
      </c>
    </row>
    <row r="45" spans="1:4" ht="53.25" customHeight="1" x14ac:dyDescent="0.25">
      <c r="A45" s="5" t="s">
        <v>9</v>
      </c>
      <c r="B45" s="6">
        <v>8</v>
      </c>
      <c r="C45" s="108" t="str">
        <f>IF(AND(B46&lt;1),"NO PM STATED",IF(AND(B45&gt;=B48),"Met PM",IF(AND(B45&gt;=B46-C47),"On target to meet PM",IF(AND(B45&lt;B46-C47),"Not on target to meet PM"))))</f>
        <v>Not on target to meet PM</v>
      </c>
      <c r="D45" s="127"/>
    </row>
    <row r="46" spans="1:4" ht="26.25" customHeight="1" x14ac:dyDescent="0.25">
      <c r="A46" s="29" t="s">
        <v>22</v>
      </c>
      <c r="B46" s="6">
        <f>B48/12*6</f>
        <v>52</v>
      </c>
      <c r="C46" s="109"/>
      <c r="D46" s="128"/>
    </row>
    <row r="47" spans="1:4" ht="26.7" hidden="1" customHeight="1" x14ac:dyDescent="0.25">
      <c r="A47" s="29"/>
      <c r="B47" s="35">
        <v>0.1</v>
      </c>
      <c r="C47" s="31">
        <f>B46*B47</f>
        <v>5.2</v>
      </c>
      <c r="D47" s="128"/>
    </row>
    <row r="48" spans="1:4" ht="26.25" customHeight="1" x14ac:dyDescent="0.25">
      <c r="A48" s="8" t="s">
        <v>10</v>
      </c>
      <c r="B48" s="6">
        <v>104</v>
      </c>
      <c r="C48" s="72"/>
      <c r="D48" s="129"/>
    </row>
    <row r="49" spans="1:4" x14ac:dyDescent="0.25">
      <c r="A49" s="2" t="s">
        <v>13</v>
      </c>
      <c r="B49" s="3" t="s">
        <v>35</v>
      </c>
      <c r="C49" s="3" t="s">
        <v>36</v>
      </c>
      <c r="D49" s="4" t="s">
        <v>14</v>
      </c>
    </row>
    <row r="50" spans="1:4" ht="53.25" customHeight="1" x14ac:dyDescent="0.25">
      <c r="A50" s="5" t="s">
        <v>9</v>
      </c>
      <c r="B50" s="6">
        <v>0</v>
      </c>
      <c r="C50" s="108" t="str">
        <f>IF(AND(B51&lt;1),"NO PM STATED",IF(AND(B50&gt;=B53),"Met PM",IF(AND(B50&gt;=B51-C52),"On target to meet PM",IF(AND(B50&lt;B51-C52),"Not on target to meet PM"))))</f>
        <v>NO PM STATED</v>
      </c>
      <c r="D50" s="127"/>
    </row>
    <row r="51" spans="1:4" ht="26.25" customHeight="1" x14ac:dyDescent="0.25">
      <c r="A51" s="29" t="s">
        <v>22</v>
      </c>
      <c r="B51" s="6">
        <f>B53/12*6</f>
        <v>0</v>
      </c>
      <c r="C51" s="109"/>
      <c r="D51" s="128"/>
    </row>
    <row r="52" spans="1:4" ht="26.25" hidden="1" customHeight="1" x14ac:dyDescent="0.25">
      <c r="A52" s="29"/>
      <c r="B52" s="35">
        <v>0.1</v>
      </c>
      <c r="C52" s="31">
        <f>B51*B52</f>
        <v>0</v>
      </c>
      <c r="D52" s="128"/>
    </row>
    <row r="53" spans="1:4" ht="26.25" customHeight="1" x14ac:dyDescent="0.25">
      <c r="A53" s="8" t="s">
        <v>10</v>
      </c>
      <c r="B53" s="6"/>
      <c r="C53" s="72"/>
      <c r="D53" s="129"/>
    </row>
    <row r="54" spans="1:4" x14ac:dyDescent="0.25">
      <c r="A54" s="2" t="s">
        <v>19</v>
      </c>
      <c r="B54" s="3" t="s">
        <v>35</v>
      </c>
      <c r="C54" s="3" t="s">
        <v>36</v>
      </c>
      <c r="D54" s="4" t="s">
        <v>14</v>
      </c>
    </row>
    <row r="55" spans="1:4" ht="53.25" customHeight="1" x14ac:dyDescent="0.25">
      <c r="A55" s="5" t="s">
        <v>9</v>
      </c>
      <c r="B55" s="6">
        <v>0</v>
      </c>
      <c r="C55" s="108" t="str">
        <f>IF(AND(B56&lt;1),"NO PM STATED",IF(AND(B55&gt;=B58),"Met PM",IF(AND(B55&gt;=B56-C57),"On target to meet PM",IF(AND(B55&lt;B56-C57),"Not on target to meet PM"))))</f>
        <v>NO PM STATED</v>
      </c>
      <c r="D55" s="127"/>
    </row>
    <row r="56" spans="1:4" ht="26.25" customHeight="1" x14ac:dyDescent="0.25">
      <c r="A56" s="29" t="s">
        <v>22</v>
      </c>
      <c r="B56" s="6">
        <f>B58/12*6</f>
        <v>0</v>
      </c>
      <c r="C56" s="109"/>
      <c r="D56" s="128"/>
    </row>
    <row r="57" spans="1:4" ht="26.25" hidden="1" customHeight="1" x14ac:dyDescent="0.25">
      <c r="A57" s="29"/>
      <c r="B57" s="35">
        <v>0.1</v>
      </c>
      <c r="C57" s="31">
        <f>B56*B57</f>
        <v>0</v>
      </c>
      <c r="D57" s="128"/>
    </row>
    <row r="58" spans="1:4" ht="26.25" customHeight="1" x14ac:dyDescent="0.25">
      <c r="A58" s="8" t="s">
        <v>10</v>
      </c>
      <c r="B58" s="6"/>
      <c r="C58" s="72"/>
      <c r="D58" s="129"/>
    </row>
    <row r="59" spans="1:4" x14ac:dyDescent="0.25">
      <c r="A59" s="2" t="s">
        <v>21</v>
      </c>
      <c r="B59" s="3" t="s">
        <v>35</v>
      </c>
      <c r="C59" s="3" t="s">
        <v>36</v>
      </c>
      <c r="D59" s="4" t="s">
        <v>14</v>
      </c>
    </row>
    <row r="60" spans="1:4" ht="53.25" customHeight="1" x14ac:dyDescent="0.25">
      <c r="A60" s="5" t="s">
        <v>9</v>
      </c>
      <c r="B60" s="6">
        <v>0</v>
      </c>
      <c r="C60" s="108" t="str">
        <f>IF(AND(B61&lt;1),"NO PM STATED",IF(AND(B60&gt;=B63),"Met PM",IF(AND(B60&gt;=B61-C62),"On target to meet PM",IF(AND(B60&lt;B61-C62),"Not on target to meet PM"))))</f>
        <v>NO PM STATED</v>
      </c>
      <c r="D60" s="127"/>
    </row>
    <row r="61" spans="1:4" ht="26.25" customHeight="1" x14ac:dyDescent="0.25">
      <c r="A61" s="29" t="s">
        <v>22</v>
      </c>
      <c r="B61" s="6">
        <f>B63/12*6</f>
        <v>0</v>
      </c>
      <c r="C61" s="109"/>
      <c r="D61" s="128"/>
    </row>
    <row r="62" spans="1:4" ht="26.25" hidden="1" customHeight="1" x14ac:dyDescent="0.25">
      <c r="A62" s="29"/>
      <c r="B62" s="35">
        <v>0.1</v>
      </c>
      <c r="C62" s="31">
        <f>B61*B62</f>
        <v>0</v>
      </c>
      <c r="D62" s="128"/>
    </row>
    <row r="63" spans="1:4" ht="26.25" customHeight="1" x14ac:dyDescent="0.25">
      <c r="A63" s="8" t="s">
        <v>10</v>
      </c>
      <c r="B63" s="6"/>
      <c r="C63" s="72"/>
      <c r="D63" s="129"/>
    </row>
    <row r="64" spans="1:4" x14ac:dyDescent="0.25">
      <c r="A64" s="2" t="s">
        <v>24</v>
      </c>
      <c r="B64" s="3" t="s">
        <v>35</v>
      </c>
      <c r="C64" s="3" t="s">
        <v>36</v>
      </c>
      <c r="D64" s="4" t="s">
        <v>14</v>
      </c>
    </row>
    <row r="65" spans="1:4" ht="53.25" customHeight="1" x14ac:dyDescent="0.25">
      <c r="A65" s="5" t="s">
        <v>9</v>
      </c>
      <c r="B65" s="6">
        <v>0</v>
      </c>
      <c r="C65" s="108" t="str">
        <f>IF(AND(B66&lt;1),"NO PM STATED",IF(AND(B65&gt;=B68),"Met PM",IF(AND(B65&gt;=B66-C67),"On target to meet PM",IF(AND(B65&lt;B66-C67),"Not on target to meet PM"))))</f>
        <v>NO PM STATED</v>
      </c>
      <c r="D65" s="127"/>
    </row>
    <row r="66" spans="1:4" ht="26.25" customHeight="1" x14ac:dyDescent="0.25">
      <c r="A66" s="29" t="s">
        <v>22</v>
      </c>
      <c r="B66" s="6">
        <f>B68/12*6</f>
        <v>0</v>
      </c>
      <c r="C66" s="109"/>
      <c r="D66" s="128"/>
    </row>
    <row r="67" spans="1:4" ht="26.25" hidden="1" customHeight="1" x14ac:dyDescent="0.25">
      <c r="A67" s="29"/>
      <c r="B67" s="35">
        <v>0.1</v>
      </c>
      <c r="C67" s="31">
        <f>B66*B67</f>
        <v>0</v>
      </c>
      <c r="D67" s="128"/>
    </row>
    <row r="68" spans="1:4" ht="26.25" customHeight="1" x14ac:dyDescent="0.25">
      <c r="A68" s="8" t="s">
        <v>10</v>
      </c>
      <c r="B68" s="6"/>
      <c r="C68" s="72"/>
      <c r="D68" s="129"/>
    </row>
    <row r="69" spans="1:4" x14ac:dyDescent="0.25">
      <c r="A69" s="2" t="s">
        <v>12</v>
      </c>
      <c r="B69" s="3" t="s">
        <v>35</v>
      </c>
      <c r="C69" s="3" t="s">
        <v>36</v>
      </c>
      <c r="D69" s="4" t="s">
        <v>14</v>
      </c>
    </row>
    <row r="70" spans="1:4" ht="53.25" customHeight="1" x14ac:dyDescent="0.25">
      <c r="A70" s="5" t="s">
        <v>9</v>
      </c>
      <c r="B70" s="6">
        <v>0</v>
      </c>
      <c r="C70" s="108" t="str">
        <f>IF(AND(B71&lt;1),"NO PM STATED",IF(AND(B70&gt;=B73),"Met PM",IF(AND(B70&gt;=B71-C72),"On target to meet PM",IF(AND(B70&lt;B71-C72),"Not on target to meet PM"))))</f>
        <v>NO PM STATED</v>
      </c>
      <c r="D70" s="127"/>
    </row>
    <row r="71" spans="1:4" ht="26.25" customHeight="1" x14ac:dyDescent="0.25">
      <c r="A71" s="29" t="s">
        <v>22</v>
      </c>
      <c r="B71" s="6">
        <f>B73/12*6</f>
        <v>0</v>
      </c>
      <c r="C71" s="109"/>
      <c r="D71" s="128"/>
    </row>
    <row r="72" spans="1:4" ht="26.25" hidden="1" customHeight="1" x14ac:dyDescent="0.25">
      <c r="A72" s="29"/>
      <c r="B72" s="35">
        <v>0.1</v>
      </c>
      <c r="C72" s="31">
        <f>B71*B72</f>
        <v>0</v>
      </c>
      <c r="D72" s="128"/>
    </row>
    <row r="73" spans="1:4" ht="26.25" customHeight="1" x14ac:dyDescent="0.25">
      <c r="A73" s="8" t="s">
        <v>10</v>
      </c>
      <c r="B73" s="6"/>
      <c r="C73" s="72"/>
      <c r="D73" s="129"/>
    </row>
    <row r="74" spans="1:4" x14ac:dyDescent="0.25">
      <c r="A74" s="2" t="s">
        <v>20</v>
      </c>
      <c r="B74" s="3" t="s">
        <v>35</v>
      </c>
      <c r="C74" s="3" t="s">
        <v>36</v>
      </c>
      <c r="D74" s="4" t="s">
        <v>14</v>
      </c>
    </row>
    <row r="75" spans="1:4" ht="53.25" customHeight="1" x14ac:dyDescent="0.25">
      <c r="A75" s="5" t="s">
        <v>9</v>
      </c>
      <c r="B75" s="6">
        <v>0</v>
      </c>
      <c r="C75" s="108" t="str">
        <f>IF(AND(B76&lt;1),"NO PM STATED",IF(AND(B75&gt;=B78),"Met PM",IF(AND(B75&gt;=B76-C77),"On target to meet PM",IF(AND(B75&lt;B76-C77),"Not on target to meet PM"))))</f>
        <v>NO PM STATED</v>
      </c>
      <c r="D75" s="127"/>
    </row>
    <row r="76" spans="1:4" ht="26.25" customHeight="1" x14ac:dyDescent="0.25">
      <c r="A76" s="29" t="s">
        <v>22</v>
      </c>
      <c r="B76" s="6">
        <f>B78/12*6</f>
        <v>0</v>
      </c>
      <c r="C76" s="109"/>
      <c r="D76" s="128"/>
    </row>
    <row r="77" spans="1:4" ht="26.25" hidden="1" customHeight="1" x14ac:dyDescent="0.25">
      <c r="A77" s="29"/>
      <c r="B77" s="35">
        <v>0.1</v>
      </c>
      <c r="C77" s="31">
        <f>B76*B77</f>
        <v>0</v>
      </c>
      <c r="D77" s="128"/>
    </row>
    <row r="78" spans="1:4" ht="26.25" customHeight="1" x14ac:dyDescent="0.25">
      <c r="A78" s="8" t="s">
        <v>10</v>
      </c>
      <c r="B78" s="6"/>
      <c r="C78" s="72"/>
      <c r="D78" s="129"/>
    </row>
    <row r="79" spans="1:4" x14ac:dyDescent="0.25">
      <c r="A79" s="10"/>
    </row>
    <row r="80" spans="1:4" x14ac:dyDescent="0.25">
      <c r="A80" s="110" t="s">
        <v>17</v>
      </c>
      <c r="B80" s="111"/>
      <c r="C80" s="111"/>
      <c r="D80" s="112"/>
    </row>
    <row r="81" spans="1:4" x14ac:dyDescent="0.25">
      <c r="A81" s="11" t="s">
        <v>8</v>
      </c>
      <c r="B81" s="3" t="s">
        <v>35</v>
      </c>
      <c r="C81" s="3" t="s">
        <v>36</v>
      </c>
      <c r="D81" s="4" t="s">
        <v>14</v>
      </c>
    </row>
    <row r="82" spans="1:4" ht="53.25" customHeight="1" x14ac:dyDescent="0.25">
      <c r="A82" s="8" t="s">
        <v>9</v>
      </c>
      <c r="B82" s="6">
        <v>600</v>
      </c>
      <c r="C82" s="108" t="str">
        <f>IF(AND(B83&lt;1),"NO PM STATED",IF(AND(B82&gt;=B85),"Met PM",IF(AND(B82&gt;=B83-C84),"On target to meet PM",IF(AND(B82&lt;B83-C84),"Not on target to meet PM"))))</f>
        <v>Not on target to meet PM</v>
      </c>
      <c r="D82" s="124"/>
    </row>
    <row r="83" spans="1:4" ht="26.7" customHeight="1" x14ac:dyDescent="0.25">
      <c r="A83" s="29" t="s">
        <v>22</v>
      </c>
      <c r="B83" s="6">
        <f>B85/12*6</f>
        <v>1215</v>
      </c>
      <c r="C83" s="109"/>
      <c r="D83" s="106"/>
    </row>
    <row r="84" spans="1:4" ht="26.7" hidden="1" customHeight="1" x14ac:dyDescent="0.25">
      <c r="A84" s="29"/>
      <c r="B84" s="35">
        <v>0.1</v>
      </c>
      <c r="C84" s="37">
        <f>B83*B84</f>
        <v>121.5</v>
      </c>
      <c r="D84" s="106"/>
    </row>
    <row r="85" spans="1:4" ht="26.7" customHeight="1" x14ac:dyDescent="0.25">
      <c r="A85" s="8" t="s">
        <v>10</v>
      </c>
      <c r="B85" s="6">
        <v>2430</v>
      </c>
      <c r="C85" s="72"/>
      <c r="D85" s="107"/>
    </row>
    <row r="86" spans="1:4" x14ac:dyDescent="0.25">
      <c r="A86" s="2" t="s">
        <v>13</v>
      </c>
      <c r="B86" s="3" t="s">
        <v>35</v>
      </c>
      <c r="C86" s="3" t="s">
        <v>36</v>
      </c>
      <c r="D86" s="4" t="s">
        <v>14</v>
      </c>
    </row>
    <row r="87" spans="1:4" ht="47.25" customHeight="1" x14ac:dyDescent="0.25">
      <c r="A87" s="5" t="s">
        <v>9</v>
      </c>
      <c r="B87" s="6">
        <v>515</v>
      </c>
      <c r="C87" s="108" t="str">
        <f>IF(AND(B88&lt;1),"NO PM STATED",IF(AND(B87&gt;=B90),"Met PM",IF(AND(B87&gt;=B88-C89),"On target to meet PM",IF(AND(B87&lt;B88-C89),"Not on target to meet PM"))))</f>
        <v>Not on target to meet PM</v>
      </c>
      <c r="D87" s="124"/>
    </row>
    <row r="88" spans="1:4" ht="26.25" customHeight="1" x14ac:dyDescent="0.25">
      <c r="A88" s="29" t="s">
        <v>22</v>
      </c>
      <c r="B88" s="6">
        <f>B90/12*6</f>
        <v>1154.5</v>
      </c>
      <c r="C88" s="109"/>
      <c r="D88" s="106"/>
    </row>
    <row r="89" spans="1:4" ht="26.7" hidden="1" customHeight="1" x14ac:dyDescent="0.25">
      <c r="A89" s="29"/>
      <c r="B89" s="35">
        <v>0.1</v>
      </c>
      <c r="C89" s="31">
        <f>B89*B88</f>
        <v>115.45</v>
      </c>
      <c r="D89" s="106"/>
    </row>
    <row r="90" spans="1:4" ht="26.7" customHeight="1" x14ac:dyDescent="0.25">
      <c r="A90" s="8" t="s">
        <v>10</v>
      </c>
      <c r="B90" s="6">
        <v>2309</v>
      </c>
      <c r="C90" s="72"/>
      <c r="D90" s="107"/>
    </row>
    <row r="91" spans="1:4" x14ac:dyDescent="0.25">
      <c r="A91" s="2" t="s">
        <v>19</v>
      </c>
      <c r="B91" s="3" t="s">
        <v>35</v>
      </c>
      <c r="C91" s="3" t="s">
        <v>36</v>
      </c>
      <c r="D91" s="4" t="s">
        <v>14</v>
      </c>
    </row>
    <row r="92" spans="1:4" ht="44.25" customHeight="1" x14ac:dyDescent="0.25">
      <c r="A92" s="5" t="s">
        <v>9</v>
      </c>
      <c r="B92" s="6">
        <v>435</v>
      </c>
      <c r="C92" s="108" t="str">
        <f>IF(AND(B93&lt;1),"NO PM STATED",IF(AND(B92&gt;=B95),"Met PM",IF(AND(B92&gt;=B93-C94),"On target to meet PM",IF(AND(B92&lt;B93-C94),"Not on target to meet PM"))))</f>
        <v>Not on target to meet PM</v>
      </c>
      <c r="D92" s="124"/>
    </row>
    <row r="93" spans="1:4" ht="26.25" customHeight="1" x14ac:dyDescent="0.25">
      <c r="A93" s="29" t="s">
        <v>22</v>
      </c>
      <c r="B93" s="6">
        <f>B95/12*6</f>
        <v>910</v>
      </c>
      <c r="C93" s="109"/>
      <c r="D93" s="106"/>
    </row>
    <row r="94" spans="1:4" ht="26.7" hidden="1" customHeight="1" x14ac:dyDescent="0.25">
      <c r="A94" s="29"/>
      <c r="B94" s="35">
        <v>0.1</v>
      </c>
      <c r="C94" s="31">
        <f>B93*B94</f>
        <v>91</v>
      </c>
      <c r="D94" s="106"/>
    </row>
    <row r="95" spans="1:4" ht="26.7" customHeight="1" x14ac:dyDescent="0.25">
      <c r="A95" s="8" t="s">
        <v>10</v>
      </c>
      <c r="B95" s="6">
        <v>1820</v>
      </c>
      <c r="C95" s="72"/>
      <c r="D95" s="107"/>
    </row>
    <row r="96" spans="1:4" x14ac:dyDescent="0.25">
      <c r="A96" s="2" t="s">
        <v>21</v>
      </c>
      <c r="B96" s="3" t="s">
        <v>35</v>
      </c>
      <c r="C96" s="3" t="s">
        <v>36</v>
      </c>
      <c r="D96" s="4" t="s">
        <v>14</v>
      </c>
    </row>
    <row r="97" spans="1:4" ht="53.25" customHeight="1" x14ac:dyDescent="0.25">
      <c r="A97" s="5" t="s">
        <v>9</v>
      </c>
      <c r="B97" s="6">
        <v>400</v>
      </c>
      <c r="C97" s="108" t="str">
        <f>IF(AND(B98&lt;1),"NO PM STATED",IF(AND(B97&gt;=B100),"Met PM",IF(AND(B97&gt;=B98-C99),"On target to meet PM",IF(AND(B97&lt;B98-C99),"Not on target to meet PM"))))</f>
        <v>Not on target to meet PM</v>
      </c>
      <c r="D97" s="124"/>
    </row>
    <row r="98" spans="1:4" ht="26.25" customHeight="1" x14ac:dyDescent="0.25">
      <c r="A98" s="29" t="s">
        <v>22</v>
      </c>
      <c r="B98" s="6">
        <f>B100/12*6</f>
        <v>1000</v>
      </c>
      <c r="C98" s="109"/>
      <c r="D98" s="106"/>
    </row>
    <row r="99" spans="1:4" ht="26.25" hidden="1" customHeight="1" x14ac:dyDescent="0.25">
      <c r="A99" s="29"/>
      <c r="B99" s="35">
        <v>0.1</v>
      </c>
      <c r="C99" s="37">
        <f>B98*B99</f>
        <v>100</v>
      </c>
      <c r="D99" s="106"/>
    </row>
    <row r="100" spans="1:4" ht="26.7" customHeight="1" x14ac:dyDescent="0.25">
      <c r="A100" s="8" t="s">
        <v>10</v>
      </c>
      <c r="B100" s="6">
        <v>2000</v>
      </c>
      <c r="C100" s="72"/>
      <c r="D100" s="107"/>
    </row>
    <row r="101" spans="1:4" x14ac:dyDescent="0.25">
      <c r="A101" s="2" t="s">
        <v>24</v>
      </c>
      <c r="B101" s="3" t="s">
        <v>35</v>
      </c>
      <c r="C101" s="3" t="s">
        <v>36</v>
      </c>
      <c r="D101" s="4" t="s">
        <v>14</v>
      </c>
    </row>
    <row r="102" spans="1:4" ht="53.25" customHeight="1" x14ac:dyDescent="0.25">
      <c r="A102" s="5" t="s">
        <v>9</v>
      </c>
      <c r="B102" s="6">
        <v>200</v>
      </c>
      <c r="C102" s="108" t="str">
        <f>IF(AND(B103&lt;1),"NO PM STATED",IF(AND(B102&gt;=B105),"Met PM",IF(AND(B102&gt;=B103-C104),"On target to meet PM",IF(AND(B102&lt;B103-C104),"Not on target to meet PM"))))</f>
        <v>Not on target to meet PM</v>
      </c>
      <c r="D102" s="134"/>
    </row>
    <row r="103" spans="1:4" ht="24.75" customHeight="1" x14ac:dyDescent="0.25">
      <c r="A103" s="29" t="s">
        <v>22</v>
      </c>
      <c r="B103" s="6">
        <f>B105/12*6</f>
        <v>942</v>
      </c>
      <c r="C103" s="109"/>
      <c r="D103" s="117"/>
    </row>
    <row r="104" spans="1:4" ht="24.75" hidden="1" customHeight="1" x14ac:dyDescent="0.25">
      <c r="A104" s="29"/>
      <c r="B104" s="35">
        <v>0.1</v>
      </c>
      <c r="C104" s="37">
        <f>B103*B104</f>
        <v>94.2</v>
      </c>
      <c r="D104" s="117"/>
    </row>
    <row r="105" spans="1:4" ht="26.7" customHeight="1" x14ac:dyDescent="0.25">
      <c r="A105" s="8" t="s">
        <v>10</v>
      </c>
      <c r="B105" s="6">
        <v>1884</v>
      </c>
      <c r="C105" s="72"/>
      <c r="D105" s="118"/>
    </row>
    <row r="106" spans="1:4" x14ac:dyDescent="0.25">
      <c r="A106" s="2" t="s">
        <v>12</v>
      </c>
      <c r="B106" s="3" t="s">
        <v>35</v>
      </c>
      <c r="C106" s="3" t="s">
        <v>36</v>
      </c>
      <c r="D106" s="4" t="s">
        <v>14</v>
      </c>
    </row>
    <row r="107" spans="1:4" ht="53.25" customHeight="1" x14ac:dyDescent="0.25">
      <c r="A107" s="5" t="s">
        <v>9</v>
      </c>
      <c r="B107" s="6">
        <v>305</v>
      </c>
      <c r="C107" s="108" t="str">
        <f>IF(AND(B108&lt;1),"NO PM STATED",IF(AND(B107&gt;=B110),"Met PM",IF(AND(B107&gt;=B108-C109),"On target to meet PM",IF(AND(B107&lt;B108-C109),"Not on target to meet PM"))))</f>
        <v>Not on target to meet PM</v>
      </c>
      <c r="D107" s="124"/>
    </row>
    <row r="108" spans="1:4" ht="26.7" customHeight="1" x14ac:dyDescent="0.25">
      <c r="A108" s="29" t="s">
        <v>22</v>
      </c>
      <c r="B108" s="6">
        <f>B110/12*6</f>
        <v>637.5</v>
      </c>
      <c r="C108" s="109"/>
      <c r="D108" s="106"/>
    </row>
    <row r="109" spans="1:4" ht="26.7" hidden="1" customHeight="1" x14ac:dyDescent="0.25">
      <c r="A109" s="29"/>
      <c r="B109" s="35">
        <v>0.1</v>
      </c>
      <c r="C109" s="37">
        <f>B108*B109</f>
        <v>63.75</v>
      </c>
      <c r="D109" s="106"/>
    </row>
    <row r="110" spans="1:4" ht="26.7" customHeight="1" x14ac:dyDescent="0.25">
      <c r="A110" s="8" t="s">
        <v>10</v>
      </c>
      <c r="B110" s="6">
        <v>1275</v>
      </c>
      <c r="C110" s="34"/>
      <c r="D110" s="107"/>
    </row>
    <row r="111" spans="1:4" ht="26.25" customHeight="1" x14ac:dyDescent="0.25">
      <c r="A111" s="2" t="s">
        <v>20</v>
      </c>
      <c r="B111" s="3" t="s">
        <v>35</v>
      </c>
      <c r="C111" s="3" t="s">
        <v>36</v>
      </c>
      <c r="D111" s="4" t="s">
        <v>14</v>
      </c>
    </row>
    <row r="112" spans="1:4" ht="53.25" customHeight="1" x14ac:dyDescent="0.25">
      <c r="A112" s="5" t="s">
        <v>9</v>
      </c>
      <c r="B112" s="6">
        <v>285</v>
      </c>
      <c r="C112" s="108" t="str">
        <f>IF(AND(B113&lt;1),"NO PM STATED",IF(AND(B112&gt;=B115),"Met PM",IF(AND(B112&gt;=B113-C114),"On target to meet PM",IF(AND(B112&lt;B113-C114),"Not on target to meet PM"))))</f>
        <v>Not on target to meet PM</v>
      </c>
      <c r="D112" s="124"/>
    </row>
    <row r="113" spans="1:4" ht="26.7" customHeight="1" x14ac:dyDescent="0.25">
      <c r="A113" s="29" t="s">
        <v>22</v>
      </c>
      <c r="B113" s="6">
        <f>B115/12*6</f>
        <v>785</v>
      </c>
      <c r="C113" s="109"/>
      <c r="D113" s="106"/>
    </row>
    <row r="114" spans="1:4" ht="26.7" hidden="1" customHeight="1" x14ac:dyDescent="0.25">
      <c r="A114" s="29"/>
      <c r="B114" s="35">
        <v>0.1</v>
      </c>
      <c r="C114" s="31">
        <f>B113*B114</f>
        <v>78.5</v>
      </c>
      <c r="D114" s="106"/>
    </row>
    <row r="115" spans="1:4" ht="26.7" customHeight="1" x14ac:dyDescent="0.25">
      <c r="A115" s="8" t="s">
        <v>10</v>
      </c>
      <c r="B115" s="6">
        <v>1570</v>
      </c>
      <c r="C115" s="33"/>
      <c r="D115" s="107"/>
    </row>
    <row r="116" spans="1:4" x14ac:dyDescent="0.25">
      <c r="A116" s="48"/>
      <c r="B116" s="44"/>
      <c r="C116" s="45"/>
      <c r="D116" s="46"/>
    </row>
    <row r="117" spans="1:4" x14ac:dyDescent="0.25">
      <c r="A117" s="110" t="s">
        <v>18</v>
      </c>
      <c r="B117" s="111"/>
      <c r="C117" s="111"/>
      <c r="D117" s="112"/>
    </row>
    <row r="118" spans="1:4" x14ac:dyDescent="0.25">
      <c r="A118" s="11" t="s">
        <v>8</v>
      </c>
      <c r="B118" s="3" t="s">
        <v>35</v>
      </c>
      <c r="C118" s="3" t="s">
        <v>36</v>
      </c>
      <c r="D118" s="4" t="s">
        <v>14</v>
      </c>
    </row>
    <row r="119" spans="1:4" ht="53.25" customHeight="1" x14ac:dyDescent="0.25">
      <c r="A119" s="8" t="s">
        <v>9</v>
      </c>
      <c r="B119" s="6">
        <v>43</v>
      </c>
      <c r="C119" s="108" t="str">
        <f>IF(AND(B120&lt;1),"NO PM STATED",IF(AND(B119&gt;=B122),"Met PM",IF(AND(B119&gt;=B120-C121),"On target to meet PM",IF(AND(B119&lt;B120-C121),"Not on target to meet PM"))))</f>
        <v>Not on target to meet PM</v>
      </c>
      <c r="D119" s="124"/>
    </row>
    <row r="120" spans="1:4" ht="27.75" customHeight="1" x14ac:dyDescent="0.25">
      <c r="A120" s="29" t="s">
        <v>22</v>
      </c>
      <c r="B120" s="6">
        <f>B122/12*6</f>
        <v>52.5</v>
      </c>
      <c r="C120" s="109"/>
      <c r="D120" s="106"/>
    </row>
    <row r="121" spans="1:4" ht="26.7" hidden="1" customHeight="1" x14ac:dyDescent="0.25">
      <c r="A121" s="29"/>
      <c r="B121" s="35">
        <v>0.1</v>
      </c>
      <c r="C121" s="31">
        <f>B120*B121</f>
        <v>5.25</v>
      </c>
      <c r="D121" s="106"/>
    </row>
    <row r="122" spans="1:4" ht="26.7" customHeight="1" x14ac:dyDescent="0.25">
      <c r="A122" s="8" t="s">
        <v>10</v>
      </c>
      <c r="B122" s="6">
        <v>105</v>
      </c>
      <c r="C122" s="72"/>
      <c r="D122" s="107"/>
    </row>
    <row r="123" spans="1:4" x14ac:dyDescent="0.25">
      <c r="A123" s="11" t="s">
        <v>13</v>
      </c>
      <c r="B123" s="3" t="s">
        <v>35</v>
      </c>
      <c r="C123" s="3" t="s">
        <v>36</v>
      </c>
      <c r="D123" s="4" t="s">
        <v>14</v>
      </c>
    </row>
    <row r="124" spans="1:4" ht="53.25" customHeight="1" x14ac:dyDescent="0.25">
      <c r="A124" s="8" t="s">
        <v>9</v>
      </c>
      <c r="B124" s="6">
        <v>0</v>
      </c>
      <c r="C124" s="108" t="str">
        <f>IF(AND(B125&lt;1),"NO PM STATED",IF(AND(B124&gt;=B127),"Met PM",IF(AND(B124&gt;=B125-C126),"On target to meet PM",IF(AND(B124&lt;B125-C126),"Not on target to meet PM"))))</f>
        <v>NO PM STATED</v>
      </c>
      <c r="D124" s="124"/>
    </row>
    <row r="125" spans="1:4" ht="26.7" customHeight="1" x14ac:dyDescent="0.25">
      <c r="A125" s="29" t="s">
        <v>22</v>
      </c>
      <c r="B125" s="6">
        <f>B127/12*6</f>
        <v>0</v>
      </c>
      <c r="C125" s="109"/>
      <c r="D125" s="106"/>
    </row>
    <row r="126" spans="1:4" ht="26.7" hidden="1" customHeight="1" x14ac:dyDescent="0.25">
      <c r="A126" s="29"/>
      <c r="B126" s="35">
        <v>0.1</v>
      </c>
      <c r="C126" s="31">
        <f>B125*B126</f>
        <v>0</v>
      </c>
      <c r="D126" s="106"/>
    </row>
    <row r="127" spans="1:4" ht="26.7" customHeight="1" x14ac:dyDescent="0.25">
      <c r="A127" s="8" t="s">
        <v>10</v>
      </c>
      <c r="B127" s="6"/>
      <c r="C127" s="72"/>
      <c r="D127" s="107"/>
    </row>
    <row r="128" spans="1:4" x14ac:dyDescent="0.25">
      <c r="A128" s="11" t="s">
        <v>19</v>
      </c>
      <c r="B128" s="3" t="s">
        <v>35</v>
      </c>
      <c r="C128" s="3" t="s">
        <v>36</v>
      </c>
      <c r="D128" s="4" t="s">
        <v>14</v>
      </c>
    </row>
    <row r="129" spans="1:4" ht="53.25" customHeight="1" x14ac:dyDescent="0.25">
      <c r="A129" s="8" t="s">
        <v>9</v>
      </c>
      <c r="B129" s="6">
        <v>0</v>
      </c>
      <c r="C129" s="108" t="str">
        <f>IF(AND(B130&lt;1),"NO PM STATED",IF(AND(B129&gt;=B132),"Met PM",IF(AND(B129&gt;=B130-C131),"On target to meet PM",IF(AND(B129&lt;B130-C131),"Not on target to meet PM"))))</f>
        <v>NO PM STATED</v>
      </c>
      <c r="D129" s="124"/>
    </row>
    <row r="130" spans="1:4" ht="26.7" customHeight="1" x14ac:dyDescent="0.25">
      <c r="A130" s="29" t="s">
        <v>22</v>
      </c>
      <c r="B130" s="6">
        <f t="shared" ref="B130" si="0">B132/12*6</f>
        <v>0</v>
      </c>
      <c r="C130" s="109"/>
      <c r="D130" s="106"/>
    </row>
    <row r="131" spans="1:4" ht="26.7" hidden="1" customHeight="1" x14ac:dyDescent="0.25">
      <c r="A131" s="29"/>
      <c r="B131" s="35">
        <v>0.1</v>
      </c>
      <c r="C131" s="31">
        <f t="shared" ref="C131" si="1">B130*B131</f>
        <v>0</v>
      </c>
      <c r="D131" s="106"/>
    </row>
    <row r="132" spans="1:4" ht="26.7" customHeight="1" x14ac:dyDescent="0.25">
      <c r="A132" s="8" t="s">
        <v>10</v>
      </c>
      <c r="B132" s="6"/>
      <c r="C132" s="72"/>
      <c r="D132" s="107"/>
    </row>
    <row r="133" spans="1:4" x14ac:dyDescent="0.25">
      <c r="A133" s="11" t="s">
        <v>21</v>
      </c>
      <c r="B133" s="3" t="s">
        <v>35</v>
      </c>
      <c r="C133" s="3" t="s">
        <v>36</v>
      </c>
      <c r="D133" s="4" t="s">
        <v>14</v>
      </c>
    </row>
    <row r="134" spans="1:4" ht="53.25" customHeight="1" x14ac:dyDescent="0.25">
      <c r="A134" s="8" t="s">
        <v>9</v>
      </c>
      <c r="B134" s="6">
        <v>0</v>
      </c>
      <c r="C134" s="108" t="str">
        <f>IF(AND(B135&lt;1),"NO PM STATED",IF(AND(B134&gt;=B137),"Met PM",IF(AND(B134&gt;=B135-C136),"On target to meet PM",IF(AND(B134&lt;B135-C136),"Not on target to meet PM"))))</f>
        <v>NO PM STATED</v>
      </c>
      <c r="D134" s="124"/>
    </row>
    <row r="135" spans="1:4" ht="26.7" customHeight="1" x14ac:dyDescent="0.25">
      <c r="A135" s="29" t="s">
        <v>22</v>
      </c>
      <c r="B135" s="6">
        <f t="shared" ref="B135" si="2">B137/12*6</f>
        <v>0</v>
      </c>
      <c r="C135" s="109"/>
      <c r="D135" s="106"/>
    </row>
    <row r="136" spans="1:4" ht="26.7" hidden="1" customHeight="1" x14ac:dyDescent="0.25">
      <c r="A136" s="29"/>
      <c r="B136" s="35">
        <v>0.1</v>
      </c>
      <c r="C136" s="31">
        <f t="shared" ref="C136" si="3">B135*B136</f>
        <v>0</v>
      </c>
      <c r="D136" s="106"/>
    </row>
    <row r="137" spans="1:4" ht="26.7" customHeight="1" x14ac:dyDescent="0.25">
      <c r="A137" s="8" t="s">
        <v>10</v>
      </c>
      <c r="B137" s="6"/>
      <c r="C137" s="72"/>
      <c r="D137" s="107"/>
    </row>
    <row r="138" spans="1:4" x14ac:dyDescent="0.25">
      <c r="A138" s="11" t="s">
        <v>24</v>
      </c>
      <c r="B138" s="3" t="s">
        <v>35</v>
      </c>
      <c r="C138" s="3" t="s">
        <v>36</v>
      </c>
      <c r="D138" s="4" t="s">
        <v>14</v>
      </c>
    </row>
    <row r="139" spans="1:4" ht="53.25" customHeight="1" x14ac:dyDescent="0.25">
      <c r="A139" s="8" t="s">
        <v>9</v>
      </c>
      <c r="B139" s="6">
        <v>0</v>
      </c>
      <c r="C139" s="108" t="str">
        <f>IF(AND(B140&lt;1),"NO PM STATED",IF(AND(B139&gt;=B142),"Met PM",IF(AND(B139&gt;=B140-C141),"On target to meet PM",IF(AND(B139&lt;B140-C141),"Not on target to meet PM"))))</f>
        <v>NO PM STATED</v>
      </c>
      <c r="D139" s="124"/>
    </row>
    <row r="140" spans="1:4" ht="26.7" customHeight="1" x14ac:dyDescent="0.25">
      <c r="A140" s="29" t="s">
        <v>22</v>
      </c>
      <c r="B140" s="6">
        <f t="shared" ref="B140" si="4">B142/12*6</f>
        <v>0</v>
      </c>
      <c r="C140" s="109"/>
      <c r="D140" s="106"/>
    </row>
    <row r="141" spans="1:4" ht="26.7" hidden="1" customHeight="1" x14ac:dyDescent="0.25">
      <c r="A141" s="29"/>
      <c r="B141" s="35">
        <v>0.1</v>
      </c>
      <c r="C141" s="31">
        <f t="shared" ref="C141" si="5">B140*B141</f>
        <v>0</v>
      </c>
      <c r="D141" s="106"/>
    </row>
    <row r="142" spans="1:4" ht="26.7" customHeight="1" x14ac:dyDescent="0.25">
      <c r="A142" s="8" t="s">
        <v>10</v>
      </c>
      <c r="B142" s="6"/>
      <c r="C142" s="72"/>
      <c r="D142" s="107"/>
    </row>
    <row r="143" spans="1:4" x14ac:dyDescent="0.25">
      <c r="A143" s="11" t="s">
        <v>12</v>
      </c>
      <c r="B143" s="3" t="s">
        <v>35</v>
      </c>
      <c r="C143" s="3" t="s">
        <v>36</v>
      </c>
      <c r="D143" s="4" t="s">
        <v>14</v>
      </c>
    </row>
    <row r="144" spans="1:4" ht="53.25" customHeight="1" x14ac:dyDescent="0.25">
      <c r="A144" s="8" t="s">
        <v>9</v>
      </c>
      <c r="B144" s="6">
        <v>0</v>
      </c>
      <c r="C144" s="108" t="str">
        <f>IF(AND(B145&lt;1),"NO PM STATED",IF(AND(B144&gt;=B147),"Met PM",IF(AND(B144&gt;=B145-C146),"On target to meet PM",IF(AND(B144&lt;B145-C146),"Not on target to meet PM"))))</f>
        <v>NO PM STATED</v>
      </c>
      <c r="D144" s="124"/>
    </row>
    <row r="145" spans="1:4" ht="26.7" customHeight="1" x14ac:dyDescent="0.25">
      <c r="A145" s="29" t="s">
        <v>22</v>
      </c>
      <c r="B145" s="6">
        <f t="shared" ref="B145" si="6">B147/12*6</f>
        <v>0</v>
      </c>
      <c r="C145" s="109"/>
      <c r="D145" s="106"/>
    </row>
    <row r="146" spans="1:4" ht="26.7" hidden="1" customHeight="1" x14ac:dyDescent="0.25">
      <c r="A146" s="29"/>
      <c r="B146" s="35">
        <v>0.1</v>
      </c>
      <c r="C146" s="31">
        <f t="shared" ref="C146" si="7">B145*B146</f>
        <v>0</v>
      </c>
      <c r="D146" s="106"/>
    </row>
    <row r="147" spans="1:4" ht="26.7" customHeight="1" x14ac:dyDescent="0.25">
      <c r="A147" s="8" t="s">
        <v>10</v>
      </c>
      <c r="B147" s="6"/>
      <c r="C147" s="72"/>
      <c r="D147" s="107"/>
    </row>
    <row r="148" spans="1:4" x14ac:dyDescent="0.25">
      <c r="A148" s="11" t="s">
        <v>20</v>
      </c>
      <c r="B148" s="3" t="s">
        <v>35</v>
      </c>
      <c r="C148" s="3" t="s">
        <v>36</v>
      </c>
      <c r="D148" s="4" t="s">
        <v>14</v>
      </c>
    </row>
    <row r="149" spans="1:4" ht="53.25" customHeight="1" x14ac:dyDescent="0.25">
      <c r="A149" s="8" t="s">
        <v>9</v>
      </c>
      <c r="B149" s="6">
        <v>0</v>
      </c>
      <c r="C149" s="108" t="str">
        <f>IF(AND(B150&lt;1),"NO PM STATED",IF(AND(B149&gt;=B152),"Met PM",IF(AND(B149&gt;=B150-C151),"On target to meet PM",IF(AND(B149&lt;B150-C151),"Not on target to meet PM"))))</f>
        <v>NO PM STATED</v>
      </c>
      <c r="D149" s="124"/>
    </row>
    <row r="150" spans="1:4" ht="26.7" customHeight="1" x14ac:dyDescent="0.25">
      <c r="A150" s="29" t="s">
        <v>22</v>
      </c>
      <c r="B150" s="6">
        <f t="shared" ref="B150" si="8">B152/12*6</f>
        <v>0</v>
      </c>
      <c r="C150" s="109"/>
      <c r="D150" s="106"/>
    </row>
    <row r="151" spans="1:4" ht="26.7" hidden="1" customHeight="1" x14ac:dyDescent="0.25">
      <c r="A151" s="29"/>
      <c r="B151" s="35">
        <v>0.1</v>
      </c>
      <c r="C151" s="31">
        <f t="shared" ref="C151" si="9">B150*B151</f>
        <v>0</v>
      </c>
      <c r="D151" s="106"/>
    </row>
    <row r="152" spans="1:4" ht="26.7" customHeight="1" x14ac:dyDescent="0.25">
      <c r="A152" s="8" t="s">
        <v>10</v>
      </c>
      <c r="B152" s="6"/>
      <c r="C152" s="72"/>
      <c r="D152" s="107"/>
    </row>
    <row r="153" spans="1:4" x14ac:dyDescent="0.25">
      <c r="A153" s="12"/>
    </row>
    <row r="154" spans="1:4" ht="26.25" customHeight="1" x14ac:dyDescent="0.25">
      <c r="A154" s="120" t="s">
        <v>47</v>
      </c>
      <c r="B154" s="120"/>
      <c r="C154" s="120"/>
      <c r="D154" s="120"/>
    </row>
    <row r="155" spans="1:4" x14ac:dyDescent="0.25">
      <c r="A155" s="12"/>
    </row>
    <row r="156" spans="1:4" x14ac:dyDescent="0.25">
      <c r="A156" s="110" t="s">
        <v>11</v>
      </c>
      <c r="B156" s="111"/>
      <c r="C156" s="111"/>
      <c r="D156" s="112"/>
    </row>
    <row r="157" spans="1:4" ht="26.25" customHeight="1" x14ac:dyDescent="0.25">
      <c r="A157" s="11" t="s">
        <v>8</v>
      </c>
      <c r="B157" s="3" t="s">
        <v>35</v>
      </c>
      <c r="C157" s="3" t="s">
        <v>36</v>
      </c>
      <c r="D157" s="4" t="s">
        <v>14</v>
      </c>
    </row>
    <row r="158" spans="1:4" ht="53.25" customHeight="1" x14ac:dyDescent="0.25">
      <c r="A158" s="13" t="s">
        <v>9</v>
      </c>
      <c r="B158" s="6">
        <v>81</v>
      </c>
      <c r="C158" s="108" t="str">
        <f>IF(AND(B159&lt;1),"NO PM STATED",IF(AND(B158&gt;=B161),"Met PM",IF(AND(B158&gt;=B159-C160),"On target to meet PM",IF(AND(B158&lt;B159-C160),"Not on target to meet PM"))))</f>
        <v>On target to meet PM</v>
      </c>
      <c r="D158" s="130"/>
    </row>
    <row r="159" spans="1:4" ht="26.7" customHeight="1" x14ac:dyDescent="0.25">
      <c r="A159" s="29" t="s">
        <v>22</v>
      </c>
      <c r="B159" s="6">
        <f>B161/12*6</f>
        <v>42.5</v>
      </c>
      <c r="C159" s="109"/>
      <c r="D159" s="106"/>
    </row>
    <row r="160" spans="1:4" ht="26.7" hidden="1" customHeight="1" x14ac:dyDescent="0.25">
      <c r="A160" s="29"/>
      <c r="B160" s="35">
        <v>0.05</v>
      </c>
      <c r="C160" s="31">
        <f>B159*B160</f>
        <v>2.125</v>
      </c>
      <c r="D160" s="106"/>
    </row>
    <row r="161" spans="1:4" ht="26.7" customHeight="1" x14ac:dyDescent="0.25">
      <c r="A161" s="13" t="s">
        <v>10</v>
      </c>
      <c r="B161" s="6">
        <v>85</v>
      </c>
      <c r="C161" s="33"/>
      <c r="D161" s="107"/>
    </row>
    <row r="162" spans="1:4" x14ac:dyDescent="0.25">
      <c r="A162" s="12"/>
    </row>
    <row r="163" spans="1:4" ht="26.25" customHeight="1" x14ac:dyDescent="0.25">
      <c r="A163" s="120" t="s">
        <v>51</v>
      </c>
      <c r="B163" s="120"/>
      <c r="C163" s="120"/>
      <c r="D163" s="120"/>
    </row>
    <row r="164" spans="1:4" x14ac:dyDescent="0.25">
      <c r="A164" s="12"/>
    </row>
    <row r="165" spans="1:4" ht="48" customHeight="1" x14ac:dyDescent="0.25">
      <c r="A165" s="119" t="s">
        <v>37</v>
      </c>
      <c r="B165" s="119"/>
      <c r="C165" s="119"/>
      <c r="D165" s="119"/>
    </row>
  </sheetData>
  <sheetProtection password="CD52" sheet="1" objects="1" scenarios="1"/>
  <protectedRanges>
    <protectedRange sqref="D8:D11 D13:D16 D18:D21 D23:D26 D28:D31 D33:D36 D38:D41 D45:D48 D82:D85 D87:D90 D92:D95 D97:D100 D102:D105 D107:D110 D112:D115 D119:D122 D158:D161 D50:D53 D55:D58 D60:D63 D65:D68 D70:D73 D75:D78 D124:D127 D129:D132 D134:D137 D139:D142 D144:D147 D149:D152" name="Range2"/>
    <protectedRange sqref="C36 C48 C85 C90 C95 C100 C105 C110 C115 C122 C161 C53 C58 C63 C68 C73 C78 C127 C132 C137 C142 C147 C152" name="Range1"/>
  </protectedRanges>
  <mergeCells count="71">
    <mergeCell ref="A117:D117"/>
    <mergeCell ref="A163:D163"/>
    <mergeCell ref="A165:D165"/>
    <mergeCell ref="A154:D154"/>
    <mergeCell ref="A156:D156"/>
    <mergeCell ref="C158:C159"/>
    <mergeCell ref="D158:D161"/>
    <mergeCell ref="C119:C120"/>
    <mergeCell ref="D119:D122"/>
    <mergeCell ref="C124:C125"/>
    <mergeCell ref="D124:D127"/>
    <mergeCell ref="C129:C130"/>
    <mergeCell ref="D129:D132"/>
    <mergeCell ref="C134:C135"/>
    <mergeCell ref="D134:D137"/>
    <mergeCell ref="C139:C140"/>
    <mergeCell ref="D97:D100"/>
    <mergeCell ref="D107:D110"/>
    <mergeCell ref="C107:C108"/>
    <mergeCell ref="C112:C113"/>
    <mergeCell ref="D102:D105"/>
    <mergeCell ref="D112:D115"/>
    <mergeCell ref="C102:C103"/>
    <mergeCell ref="C97:C98"/>
    <mergeCell ref="D87:D90"/>
    <mergeCell ref="C92:C93"/>
    <mergeCell ref="D92:D95"/>
    <mergeCell ref="C87:C88"/>
    <mergeCell ref="D28:D31"/>
    <mergeCell ref="A80:D80"/>
    <mergeCell ref="D33:D36"/>
    <mergeCell ref="C33:C34"/>
    <mergeCell ref="C28:C29"/>
    <mergeCell ref="D82:D85"/>
    <mergeCell ref="C82:C83"/>
    <mergeCell ref="D38:D41"/>
    <mergeCell ref="A43:D43"/>
    <mergeCell ref="C45:C46"/>
    <mergeCell ref="D45:D48"/>
    <mergeCell ref="C38:C39"/>
    <mergeCell ref="C23:C24"/>
    <mergeCell ref="D8:D11"/>
    <mergeCell ref="D13:D16"/>
    <mergeCell ref="C8:C9"/>
    <mergeCell ref="A1:D1"/>
    <mergeCell ref="A3:C3"/>
    <mergeCell ref="A4:C4"/>
    <mergeCell ref="D3:D4"/>
    <mergeCell ref="A2:D2"/>
    <mergeCell ref="C13:C14"/>
    <mergeCell ref="A6:D6"/>
    <mergeCell ref="D23:D26"/>
    <mergeCell ref="D18:D21"/>
    <mergeCell ref="C18:C19"/>
    <mergeCell ref="C50:C51"/>
    <mergeCell ref="D50:D53"/>
    <mergeCell ref="C55:C56"/>
    <mergeCell ref="D55:D58"/>
    <mergeCell ref="C60:C61"/>
    <mergeCell ref="D60:D63"/>
    <mergeCell ref="C65:C66"/>
    <mergeCell ref="D65:D68"/>
    <mergeCell ref="C70:C71"/>
    <mergeCell ref="D70:D73"/>
    <mergeCell ref="C75:C76"/>
    <mergeCell ref="D75:D78"/>
    <mergeCell ref="D139:D142"/>
    <mergeCell ref="C144:C145"/>
    <mergeCell ref="D144:D147"/>
    <mergeCell ref="C149:C150"/>
    <mergeCell ref="D149:D152"/>
  </mergeCells>
  <phoneticPr fontId="7" type="noConversion"/>
  <conditionalFormatting sqref="B9 B14 B19 B34 B24 B29 B39 B46 B83 B88 B93 B98 B103 B108">
    <cfRule type="cellIs" dxfId="66" priority="29" operator="lessThan">
      <formula>1</formula>
    </cfRule>
  </conditionalFormatting>
  <conditionalFormatting sqref="B113 B120 B159">
    <cfRule type="cellIs" dxfId="65" priority="30" operator="lessThan">
      <formula>1</formula>
    </cfRule>
  </conditionalFormatting>
  <conditionalFormatting sqref="B51">
    <cfRule type="cellIs" dxfId="64" priority="26" operator="lessThan">
      <formula>1</formula>
    </cfRule>
  </conditionalFormatting>
  <conditionalFormatting sqref="B76">
    <cfRule type="cellIs" dxfId="63" priority="11" operator="lessThan">
      <formula>1</formula>
    </cfRule>
  </conditionalFormatting>
  <conditionalFormatting sqref="B56">
    <cfRule type="cellIs" dxfId="62" priority="23" operator="lessThan">
      <formula>1</formula>
    </cfRule>
  </conditionalFormatting>
  <conditionalFormatting sqref="B61">
    <cfRule type="cellIs" dxfId="61" priority="20" operator="lessThan">
      <formula>1</formula>
    </cfRule>
  </conditionalFormatting>
  <conditionalFormatting sqref="B66">
    <cfRule type="cellIs" dxfId="60" priority="17" operator="lessThan">
      <formula>1</formula>
    </cfRule>
  </conditionalFormatting>
  <conditionalFormatting sqref="B71">
    <cfRule type="cellIs" dxfId="59" priority="14" operator="lessThan">
      <formula>1</formula>
    </cfRule>
  </conditionalFormatting>
  <conditionalFormatting sqref="B125">
    <cfRule type="cellIs" dxfId="58" priority="8" operator="lessThan">
      <formula>1</formula>
    </cfRule>
  </conditionalFormatting>
  <conditionalFormatting sqref="B130 B135 B140 B145 B150">
    <cfRule type="cellIs" dxfId="57" priority="5" operator="lessThan">
      <formula>1</formula>
    </cfRule>
  </conditionalFormatting>
  <conditionalFormatting sqref="C158 C149 C144 C139 C134 C129 C124 C119 C112 C107 C102 C97 C92 C87 C82 C75 C70 C65 C60 C55 C50 C45 C38 C33 C28 C23 C18 C13 C8">
    <cfRule type="cellIs" dxfId="56" priority="1" operator="equal">
      <formula>"NO PM STATED"</formula>
    </cfRule>
  </conditionalFormatting>
  <conditionalFormatting sqref="C158 C149 C144 C139 C134 C129 C124 C119 C112 C107 C102 C97 C92 C87 C82 C75 C70 C65 C60 C55 C50 C45 C38 C33 C28 C23 C18 C13 C8">
    <cfRule type="cellIs" dxfId="55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01/10/2014  &amp;A&amp;R&amp;9Attachment 2, CCPC HOM 14-02  Page &amp;P of  &amp;N</oddFooter>
  </headerFooter>
  <rowBreaks count="2" manualBreakCount="2">
    <brk id="26" max="16383" man="1"/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89"/>
  <sheetViews>
    <sheetView zoomScaleNormal="100" zoomScaleSheetLayoutView="100" workbookViewId="0">
      <selection activeCell="D3" sqref="D3:D4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96" t="s">
        <v>46</v>
      </c>
      <c r="B1" s="96"/>
      <c r="C1" s="96"/>
      <c r="D1" s="96"/>
      <c r="E1" s="14"/>
    </row>
    <row r="2" spans="1:5" ht="15.6" x14ac:dyDescent="0.3">
      <c r="A2" s="97" t="s">
        <v>31</v>
      </c>
      <c r="B2" s="98"/>
      <c r="C2" s="98"/>
      <c r="D2" s="99"/>
    </row>
    <row r="3" spans="1:5" ht="60" customHeight="1" x14ac:dyDescent="0.25">
      <c r="A3" s="100" t="s">
        <v>43</v>
      </c>
      <c r="B3" s="101"/>
      <c r="C3" s="102"/>
      <c r="D3" s="103" t="s">
        <v>54</v>
      </c>
    </row>
    <row r="4" spans="1:5" ht="84.75" customHeight="1" x14ac:dyDescent="0.25">
      <c r="A4" s="100" t="s">
        <v>34</v>
      </c>
      <c r="B4" s="101"/>
      <c r="C4" s="102"/>
      <c r="D4" s="104"/>
    </row>
    <row r="5" spans="1:5" ht="6.75" customHeight="1" x14ac:dyDescent="0.25"/>
    <row r="6" spans="1:5" x14ac:dyDescent="0.25">
      <c r="A6" s="18" t="s">
        <v>15</v>
      </c>
      <c r="B6" s="19"/>
      <c r="C6" s="19"/>
      <c r="D6" s="20"/>
    </row>
    <row r="7" spans="1:5" x14ac:dyDescent="0.25">
      <c r="A7" s="2" t="s">
        <v>8</v>
      </c>
      <c r="B7" s="3" t="s">
        <v>35</v>
      </c>
      <c r="C7" s="3" t="s">
        <v>36</v>
      </c>
      <c r="D7" s="4" t="s">
        <v>14</v>
      </c>
    </row>
    <row r="8" spans="1:5" ht="53.25" customHeight="1" x14ac:dyDescent="0.25">
      <c r="A8" s="5" t="s">
        <v>9</v>
      </c>
      <c r="B8" s="6">
        <v>468</v>
      </c>
      <c r="C8" s="138" t="str">
        <f>IF(AND(B9&lt;1),"NO PM STATED",IF(AND(B8&gt;=B11),"Met PM",IF(AND(B8&gt;=B9-C10),"On target to meet PM",IF(AND(B8&lt;B9-C10),"Not on target to meet PM"))))</f>
        <v>On target to meet PM</v>
      </c>
      <c r="D8" s="143"/>
    </row>
    <row r="9" spans="1:5" ht="26.7" customHeight="1" x14ac:dyDescent="0.25">
      <c r="A9" s="29" t="s">
        <v>22</v>
      </c>
      <c r="B9" s="6">
        <f>B11/12*6</f>
        <v>300</v>
      </c>
      <c r="C9" s="139"/>
      <c r="D9" s="144"/>
    </row>
    <row r="10" spans="1:5" ht="26.7" hidden="1" customHeight="1" x14ac:dyDescent="0.25">
      <c r="A10" s="29"/>
      <c r="B10" s="35">
        <v>0.1</v>
      </c>
      <c r="C10" s="31">
        <f>B9*B10</f>
        <v>30</v>
      </c>
      <c r="D10" s="144"/>
    </row>
    <row r="11" spans="1:5" ht="26.7" customHeight="1" x14ac:dyDescent="0.25">
      <c r="A11" s="5" t="s">
        <v>10</v>
      </c>
      <c r="B11" s="6">
        <v>600</v>
      </c>
      <c r="C11" s="33"/>
      <c r="D11" s="145"/>
    </row>
    <row r="12" spans="1:5" x14ac:dyDescent="0.25">
      <c r="A12" s="2" t="s">
        <v>13</v>
      </c>
      <c r="B12" s="3" t="s">
        <v>35</v>
      </c>
      <c r="C12" s="3" t="s">
        <v>36</v>
      </c>
      <c r="D12" s="4" t="s">
        <v>14</v>
      </c>
    </row>
    <row r="13" spans="1:5" ht="53.25" customHeight="1" x14ac:dyDescent="0.25">
      <c r="A13" s="5" t="s">
        <v>9</v>
      </c>
      <c r="B13" s="6">
        <v>494</v>
      </c>
      <c r="C13" s="138" t="str">
        <f>IF(AND(B14&lt;1),"NO PM STATED",IF(AND(B13&gt;=B16),"Met PM",IF(AND(B13&gt;=B14-C15),"On target to meet PM",IF(AND(B13&lt;B14-C15),"Not on target to meet PM"))))</f>
        <v>On target to meet PM</v>
      </c>
      <c r="D13" s="135"/>
    </row>
    <row r="14" spans="1:5" ht="26.7" customHeight="1" x14ac:dyDescent="0.25">
      <c r="A14" s="29" t="s">
        <v>22</v>
      </c>
      <c r="B14" s="6">
        <f>B16/12*6</f>
        <v>250</v>
      </c>
      <c r="C14" s="139"/>
      <c r="D14" s="136"/>
    </row>
    <row r="15" spans="1:5" ht="26.7" hidden="1" customHeight="1" x14ac:dyDescent="0.25">
      <c r="A15" s="29"/>
      <c r="B15" s="41">
        <v>0.1</v>
      </c>
      <c r="C15" s="37">
        <f>B14*B15</f>
        <v>25</v>
      </c>
      <c r="D15" s="136"/>
    </row>
    <row r="16" spans="1:5" ht="26.7" customHeight="1" x14ac:dyDescent="0.25">
      <c r="A16" s="5" t="s">
        <v>10</v>
      </c>
      <c r="B16" s="6">
        <v>500</v>
      </c>
      <c r="C16" s="34"/>
      <c r="D16" s="137"/>
    </row>
    <row r="17" spans="1:4" x14ac:dyDescent="0.25">
      <c r="A17" s="2" t="s">
        <v>19</v>
      </c>
      <c r="B17" s="3" t="s">
        <v>35</v>
      </c>
      <c r="C17" s="3" t="s">
        <v>36</v>
      </c>
      <c r="D17" s="4" t="s">
        <v>14</v>
      </c>
    </row>
    <row r="18" spans="1:4" ht="53.25" customHeight="1" x14ac:dyDescent="0.25">
      <c r="A18" s="5" t="s">
        <v>9</v>
      </c>
      <c r="B18" s="6">
        <v>277</v>
      </c>
      <c r="C18" s="138" t="str">
        <f>IF(AND(B19&lt;1),"NO PM STATED",IF(AND(B18&gt;=B21),"Met PM",IF(AND(B18&gt;=B19-C20),"On target to meet PM",IF(AND(B18&lt;B19-C20),"Not on target to meet PM"))))</f>
        <v>On target to meet PM</v>
      </c>
      <c r="D18" s="135"/>
    </row>
    <row r="19" spans="1:4" ht="26.7" customHeight="1" x14ac:dyDescent="0.25">
      <c r="A19" s="29" t="s">
        <v>22</v>
      </c>
      <c r="B19" s="6">
        <f>B21/2</f>
        <v>250</v>
      </c>
      <c r="C19" s="139"/>
      <c r="D19" s="136"/>
    </row>
    <row r="20" spans="1:4" ht="26.7" hidden="1" customHeight="1" x14ac:dyDescent="0.25">
      <c r="A20" s="29"/>
      <c r="B20" s="35">
        <v>0.1</v>
      </c>
      <c r="C20" s="31">
        <f>B19*B20</f>
        <v>25</v>
      </c>
      <c r="D20" s="136"/>
    </row>
    <row r="21" spans="1:4" ht="26.7" customHeight="1" x14ac:dyDescent="0.25">
      <c r="A21" s="5" t="s">
        <v>10</v>
      </c>
      <c r="B21" s="68">
        <v>500</v>
      </c>
      <c r="C21" s="33"/>
      <c r="D21" s="137"/>
    </row>
    <row r="22" spans="1:4" x14ac:dyDescent="0.25">
      <c r="A22" s="2" t="s">
        <v>12</v>
      </c>
      <c r="B22" s="49" t="s">
        <v>35</v>
      </c>
      <c r="C22" s="81" t="s">
        <v>36</v>
      </c>
      <c r="D22" s="38" t="s">
        <v>14</v>
      </c>
    </row>
    <row r="23" spans="1:4" ht="53.25" customHeight="1" x14ac:dyDescent="0.25">
      <c r="A23" s="5" t="s">
        <v>9</v>
      </c>
      <c r="B23" s="6">
        <v>456</v>
      </c>
      <c r="C23" s="138" t="str">
        <f>IF(AND(B24&lt;1),"NO PM STATED",IF(AND(B23&gt;=B26),"Met PM",IF(AND(B23&gt;=B24-C25),"On target to meet PM",IF(AND(B23&lt;B24-C25),"Not on target to meet PM"))))</f>
        <v>Met PM</v>
      </c>
      <c r="D23" s="135"/>
    </row>
    <row r="24" spans="1:4" ht="26.7" customHeight="1" x14ac:dyDescent="0.25">
      <c r="A24" s="29" t="s">
        <v>22</v>
      </c>
      <c r="B24" s="6">
        <f>B26/12*6</f>
        <v>200</v>
      </c>
      <c r="C24" s="139"/>
      <c r="D24" s="136"/>
    </row>
    <row r="25" spans="1:4" ht="26.7" hidden="1" customHeight="1" x14ac:dyDescent="0.25">
      <c r="A25" s="29"/>
      <c r="B25" s="35">
        <v>0.1</v>
      </c>
      <c r="C25" s="31">
        <f>B24*B25</f>
        <v>20</v>
      </c>
      <c r="D25" s="136"/>
    </row>
    <row r="26" spans="1:4" ht="26.85" customHeight="1" x14ac:dyDescent="0.25">
      <c r="A26" s="5" t="s">
        <v>10</v>
      </c>
      <c r="B26" s="6">
        <v>400</v>
      </c>
      <c r="C26" s="33"/>
      <c r="D26" s="137"/>
    </row>
    <row r="27" spans="1:4" x14ac:dyDescent="0.25">
      <c r="A27" s="2" t="s">
        <v>20</v>
      </c>
      <c r="B27" s="49" t="s">
        <v>35</v>
      </c>
      <c r="C27" s="82" t="s">
        <v>36</v>
      </c>
      <c r="D27" s="67" t="s">
        <v>14</v>
      </c>
    </row>
    <row r="28" spans="1:4" ht="53.25" customHeight="1" x14ac:dyDescent="0.25">
      <c r="A28" s="5" t="s">
        <v>9</v>
      </c>
      <c r="B28" s="6">
        <v>8</v>
      </c>
      <c r="C28" s="138" t="str">
        <f>IF(AND(B29&lt;1),"NO PM STATED",IF(AND(B28&gt;=B31),"Met PM",IF(AND(B28&gt;=B29-C30),"On target to meet PM",IF(AND(B28&lt;B29-C30),"Not on target to meet PM"))))</f>
        <v>Not on target to meet PM</v>
      </c>
      <c r="D28" s="135"/>
    </row>
    <row r="29" spans="1:4" ht="26.7" customHeight="1" x14ac:dyDescent="0.25">
      <c r="A29" s="29" t="s">
        <v>22</v>
      </c>
      <c r="B29" s="6">
        <f>B31/12*6</f>
        <v>175</v>
      </c>
      <c r="C29" s="139"/>
      <c r="D29" s="136"/>
    </row>
    <row r="30" spans="1:4" ht="26.7" hidden="1" customHeight="1" x14ac:dyDescent="0.25">
      <c r="A30" s="29"/>
      <c r="B30" s="35">
        <v>0.1</v>
      </c>
      <c r="C30" s="31">
        <f>B29*B30</f>
        <v>17.5</v>
      </c>
      <c r="D30" s="136"/>
    </row>
    <row r="31" spans="1:4" ht="26.85" customHeight="1" x14ac:dyDescent="0.25">
      <c r="A31" s="5" t="s">
        <v>10</v>
      </c>
      <c r="B31" s="6">
        <v>350</v>
      </c>
      <c r="C31" s="33"/>
      <c r="D31" s="137"/>
    </row>
    <row r="32" spans="1:4" x14ac:dyDescent="0.25">
      <c r="A32" s="18" t="s">
        <v>16</v>
      </c>
      <c r="B32" s="19"/>
      <c r="C32" s="19"/>
      <c r="D32" s="20"/>
    </row>
    <row r="33" spans="1:4" x14ac:dyDescent="0.25">
      <c r="A33" s="2" t="s">
        <v>8</v>
      </c>
      <c r="B33" s="3" t="s">
        <v>35</v>
      </c>
      <c r="C33" s="3" t="s">
        <v>36</v>
      </c>
      <c r="D33" s="4" t="s">
        <v>14</v>
      </c>
    </row>
    <row r="34" spans="1:4" ht="53.25" customHeight="1" x14ac:dyDescent="0.25">
      <c r="A34" s="5" t="s">
        <v>9</v>
      </c>
      <c r="B34" s="6">
        <v>50</v>
      </c>
      <c r="C34" s="138" t="str">
        <f>IF(AND(B35&lt;1),"NO PM STATED",IF(AND(B34&gt;=B37),"Met PM",IF(AND(B34&gt;=B35-C36),"On target to meet PM",IF(AND(B34&lt;B35-C36),"Not on target to meet PM"))))</f>
        <v>On target to meet PM</v>
      </c>
      <c r="D34" s="140"/>
    </row>
    <row r="35" spans="1:4" ht="26.7" customHeight="1" x14ac:dyDescent="0.25">
      <c r="A35" s="29" t="s">
        <v>22</v>
      </c>
      <c r="B35" s="6">
        <f>B37/12*6</f>
        <v>30</v>
      </c>
      <c r="C35" s="139"/>
      <c r="D35" s="141"/>
    </row>
    <row r="36" spans="1:4" ht="26.7" hidden="1" customHeight="1" x14ac:dyDescent="0.25">
      <c r="A36" s="29"/>
      <c r="B36" s="35">
        <v>0.1</v>
      </c>
      <c r="C36" s="63">
        <f>B35*B36</f>
        <v>3</v>
      </c>
      <c r="D36" s="141"/>
    </row>
    <row r="37" spans="1:4" ht="26.7" customHeight="1" x14ac:dyDescent="0.25">
      <c r="A37" s="8" t="s">
        <v>10</v>
      </c>
      <c r="B37" s="6">
        <v>60</v>
      </c>
      <c r="C37" s="34"/>
      <c r="D37" s="142"/>
    </row>
    <row r="38" spans="1:4" ht="9" customHeight="1" x14ac:dyDescent="0.25">
      <c r="A38" s="9"/>
    </row>
    <row r="39" spans="1:4" x14ac:dyDescent="0.25">
      <c r="A39" s="18" t="s">
        <v>17</v>
      </c>
      <c r="B39" s="19"/>
      <c r="C39" s="19"/>
      <c r="D39" s="20"/>
    </row>
    <row r="40" spans="1:4" x14ac:dyDescent="0.25">
      <c r="A40" s="11" t="s">
        <v>8</v>
      </c>
      <c r="B40" s="3" t="s">
        <v>35</v>
      </c>
      <c r="C40" s="3" t="s">
        <v>36</v>
      </c>
      <c r="D40" s="4" t="s">
        <v>14</v>
      </c>
    </row>
    <row r="41" spans="1:4" ht="53.25" customHeight="1" x14ac:dyDescent="0.25">
      <c r="A41" s="8" t="s">
        <v>9</v>
      </c>
      <c r="B41" s="6">
        <v>291622</v>
      </c>
      <c r="C41" s="138" t="str">
        <f>IF(AND(B42&lt;1),"NO PM STATED",IF(AND(B41&gt;=B44),"Met PM",IF(AND(B41&gt;=B42-C43),"On target to meet PM",IF(AND(B41&lt;B42-C43),"Not on target to meet PM"))))</f>
        <v>Not on target to meet PM</v>
      </c>
      <c r="D41" s="143"/>
    </row>
    <row r="42" spans="1:4" ht="26.7" customHeight="1" x14ac:dyDescent="0.25">
      <c r="A42" s="29" t="s">
        <v>22</v>
      </c>
      <c r="B42" s="6">
        <f>B44/12*6</f>
        <v>460000</v>
      </c>
      <c r="C42" s="139"/>
      <c r="D42" s="144"/>
    </row>
    <row r="43" spans="1:4" ht="26.7" hidden="1" customHeight="1" x14ac:dyDescent="0.25">
      <c r="A43" s="29"/>
      <c r="B43" s="35">
        <v>0.1</v>
      </c>
      <c r="C43" s="31">
        <f>B42*B43</f>
        <v>46000</v>
      </c>
      <c r="D43" s="144"/>
    </row>
    <row r="44" spans="1:4" ht="26.7" customHeight="1" x14ac:dyDescent="0.25">
      <c r="A44" s="8" t="s">
        <v>10</v>
      </c>
      <c r="B44" s="6">
        <v>920000</v>
      </c>
      <c r="C44" s="33"/>
      <c r="D44" s="145"/>
    </row>
    <row r="45" spans="1:4" x14ac:dyDescent="0.25">
      <c r="A45" s="2" t="s">
        <v>13</v>
      </c>
      <c r="B45" s="3" t="s">
        <v>35</v>
      </c>
      <c r="C45" s="3" t="s">
        <v>36</v>
      </c>
      <c r="D45" s="4" t="s">
        <v>14</v>
      </c>
    </row>
    <row r="46" spans="1:4" ht="53.25" customHeight="1" x14ac:dyDescent="0.25">
      <c r="A46" s="5" t="s">
        <v>9</v>
      </c>
      <c r="B46" s="6">
        <v>326318</v>
      </c>
      <c r="C46" s="138" t="str">
        <f>IF(AND(B47&lt;1),"NO PM STATED",IF(AND(B46&gt;=B49),"Met PM",IF(AND(B46&gt;=B47-C48),"On target to meet PM",IF(AND(B46&lt;B47-C48),"Not on target to meet PM"))))</f>
        <v>On target to meet PM</v>
      </c>
      <c r="D46" s="130"/>
    </row>
    <row r="47" spans="1:4" ht="26.7" customHeight="1" x14ac:dyDescent="0.25">
      <c r="A47" s="29" t="s">
        <v>22</v>
      </c>
      <c r="B47" s="6">
        <f>B49/12*6</f>
        <v>225000</v>
      </c>
      <c r="C47" s="139"/>
      <c r="D47" s="106"/>
    </row>
    <row r="48" spans="1:4" ht="26.7" hidden="1" customHeight="1" x14ac:dyDescent="0.25">
      <c r="A48" s="29"/>
      <c r="B48" s="35">
        <v>0.1</v>
      </c>
      <c r="C48" s="63">
        <f>B47*B48</f>
        <v>22500</v>
      </c>
      <c r="D48" s="106"/>
    </row>
    <row r="49" spans="1:4" ht="26.7" customHeight="1" x14ac:dyDescent="0.25">
      <c r="A49" s="8" t="s">
        <v>10</v>
      </c>
      <c r="B49" s="6">
        <v>450000</v>
      </c>
      <c r="C49" s="34"/>
      <c r="D49" s="107"/>
    </row>
    <row r="50" spans="1:4" x14ac:dyDescent="0.25">
      <c r="A50" s="2" t="s">
        <v>19</v>
      </c>
      <c r="B50" s="3" t="s">
        <v>35</v>
      </c>
      <c r="C50" s="3" t="s">
        <v>36</v>
      </c>
      <c r="D50" s="4" t="s">
        <v>14</v>
      </c>
    </row>
    <row r="51" spans="1:4" ht="53.25" customHeight="1" x14ac:dyDescent="0.25">
      <c r="A51" s="5" t="s">
        <v>9</v>
      </c>
      <c r="B51" s="6">
        <v>201562</v>
      </c>
      <c r="C51" s="138" t="str">
        <f>IF(AND(B52&lt;1),"NO PM STATED",IF(AND(B51&gt;=B54),"Met PM",IF(AND(B51&gt;=B52-C53),"On target to meet PM",IF(AND(B51&lt;B52-C53),"Not on target to meet PM"))))</f>
        <v>On target to meet PM</v>
      </c>
      <c r="D51" s="130"/>
    </row>
    <row r="52" spans="1:4" ht="26.7" customHeight="1" x14ac:dyDescent="0.25">
      <c r="A52" s="29" t="s">
        <v>22</v>
      </c>
      <c r="B52" s="6">
        <f>B54/12*6</f>
        <v>150000</v>
      </c>
      <c r="C52" s="139"/>
      <c r="D52" s="106"/>
    </row>
    <row r="53" spans="1:4" ht="26.7" hidden="1" customHeight="1" x14ac:dyDescent="0.25">
      <c r="A53" s="29"/>
      <c r="B53" s="35">
        <v>0.1</v>
      </c>
      <c r="C53" s="63">
        <f>B52*B53</f>
        <v>15000</v>
      </c>
      <c r="D53" s="106"/>
    </row>
    <row r="54" spans="1:4" ht="26.7" customHeight="1" x14ac:dyDescent="0.25">
      <c r="A54" s="8" t="s">
        <v>10</v>
      </c>
      <c r="B54" s="6">
        <v>300000</v>
      </c>
      <c r="C54" s="34"/>
      <c r="D54" s="107"/>
    </row>
    <row r="55" spans="1:4" x14ac:dyDescent="0.25">
      <c r="A55" s="2" t="s">
        <v>12</v>
      </c>
      <c r="B55" s="3" t="s">
        <v>35</v>
      </c>
      <c r="C55" s="3" t="s">
        <v>36</v>
      </c>
      <c r="D55" s="4" t="s">
        <v>14</v>
      </c>
    </row>
    <row r="56" spans="1:4" ht="53.25" customHeight="1" x14ac:dyDescent="0.25">
      <c r="A56" s="5" t="s">
        <v>9</v>
      </c>
      <c r="B56" s="6">
        <v>209930</v>
      </c>
      <c r="C56" s="138" t="str">
        <f>IF(AND(B57&lt;1),"NO PM STATED",IF(AND(B56&gt;=B59),"Met PM",IF(AND(B56&gt;=B57-C58),"On target to meet PM",IF(AND(B56&lt;B57-C58),"Not on target to meet PM"))))</f>
        <v>Not on target to meet PM</v>
      </c>
      <c r="D56" s="130"/>
    </row>
    <row r="57" spans="1:4" ht="26.7" customHeight="1" x14ac:dyDescent="0.25">
      <c r="A57" s="29" t="s">
        <v>22</v>
      </c>
      <c r="B57" s="6">
        <f>B59/12*6</f>
        <v>300000</v>
      </c>
      <c r="C57" s="139"/>
      <c r="D57" s="106"/>
    </row>
    <row r="58" spans="1:4" ht="26.7" hidden="1" customHeight="1" x14ac:dyDescent="0.25">
      <c r="A58" s="29"/>
      <c r="B58" s="35">
        <v>0.1</v>
      </c>
      <c r="C58" s="63">
        <f>B57*B58</f>
        <v>30000</v>
      </c>
      <c r="D58" s="106"/>
    </row>
    <row r="59" spans="1:4" ht="26.7" customHeight="1" x14ac:dyDescent="0.25">
      <c r="A59" s="8" t="s">
        <v>10</v>
      </c>
      <c r="B59" s="6">
        <v>600000</v>
      </c>
      <c r="C59" s="34"/>
      <c r="D59" s="107"/>
    </row>
    <row r="60" spans="1:4" x14ac:dyDescent="0.25">
      <c r="A60" s="11" t="s">
        <v>20</v>
      </c>
      <c r="B60" s="3" t="s">
        <v>35</v>
      </c>
      <c r="C60" s="3" t="s">
        <v>36</v>
      </c>
      <c r="D60" s="4" t="s">
        <v>14</v>
      </c>
    </row>
    <row r="61" spans="1:4" ht="53.25" customHeight="1" x14ac:dyDescent="0.25">
      <c r="A61" s="8" t="s">
        <v>9</v>
      </c>
      <c r="B61" s="6">
        <v>1267</v>
      </c>
      <c r="C61" s="138" t="str">
        <f>IF(AND(B62&lt;1),"NO PM STATED",IF(AND(B61&gt;=B64),"Met PM",IF(AND(B61&gt;=B62-C63),"On target to meet PM",IF(AND(B61&lt;B62-C63),"Not on target to meet PM"))))</f>
        <v>Not on target to meet PM</v>
      </c>
      <c r="D61" s="135"/>
    </row>
    <row r="62" spans="1:4" ht="26.7" customHeight="1" x14ac:dyDescent="0.25">
      <c r="A62" s="29" t="s">
        <v>22</v>
      </c>
      <c r="B62" s="6">
        <f>B64/12*6</f>
        <v>200000</v>
      </c>
      <c r="C62" s="139"/>
      <c r="D62" s="136"/>
    </row>
    <row r="63" spans="1:4" ht="26.7" hidden="1" customHeight="1" x14ac:dyDescent="0.25">
      <c r="A63" s="29"/>
      <c r="B63" s="35">
        <v>0.1</v>
      </c>
      <c r="C63" s="31">
        <f>B62*B63</f>
        <v>20000</v>
      </c>
      <c r="D63" s="136"/>
    </row>
    <row r="64" spans="1:4" ht="26.7" customHeight="1" x14ac:dyDescent="0.25">
      <c r="A64" s="8" t="s">
        <v>10</v>
      </c>
      <c r="B64" s="6">
        <v>400000</v>
      </c>
      <c r="C64" s="33"/>
      <c r="D64" s="137"/>
    </row>
    <row r="65" spans="1:4" ht="6.75" customHeight="1" x14ac:dyDescent="0.25">
      <c r="A65" s="12"/>
    </row>
    <row r="66" spans="1:4" x14ac:dyDescent="0.25">
      <c r="A66" s="18" t="s">
        <v>18</v>
      </c>
      <c r="B66" s="19"/>
      <c r="C66" s="19"/>
      <c r="D66" s="20"/>
    </row>
    <row r="67" spans="1:4" x14ac:dyDescent="0.25">
      <c r="A67" s="11" t="s">
        <v>8</v>
      </c>
      <c r="B67" s="3" t="s">
        <v>35</v>
      </c>
      <c r="C67" s="3" t="s">
        <v>36</v>
      </c>
      <c r="D67" s="4" t="s">
        <v>14</v>
      </c>
    </row>
    <row r="68" spans="1:4" ht="53.25" customHeight="1" x14ac:dyDescent="0.25">
      <c r="A68" s="8" t="s">
        <v>9</v>
      </c>
      <c r="B68" s="6">
        <v>70</v>
      </c>
      <c r="C68" s="138" t="str">
        <f>IF(AND(B69&lt;1),"NO PM STATED",IF(AND(B68&gt;=B71),"Met PM",IF(AND(B68&gt;=B69-C70),"On target to meet PM",IF(AND(B68&lt;B69-C70),"Not on target to meet PM"))))</f>
        <v>On target to meet PM</v>
      </c>
      <c r="D68" s="146"/>
    </row>
    <row r="69" spans="1:4" ht="26.7" customHeight="1" x14ac:dyDescent="0.25">
      <c r="A69" s="29" t="s">
        <v>22</v>
      </c>
      <c r="B69" s="6">
        <f>B71/12*6</f>
        <v>57.5</v>
      </c>
      <c r="C69" s="139"/>
      <c r="D69" s="106"/>
    </row>
    <row r="70" spans="1:4" ht="26.7" hidden="1" customHeight="1" x14ac:dyDescent="0.25">
      <c r="A70" s="29"/>
      <c r="B70" s="35">
        <v>0.1</v>
      </c>
      <c r="C70" s="63">
        <f>B69*B70</f>
        <v>5.75</v>
      </c>
      <c r="D70" s="106"/>
    </row>
    <row r="71" spans="1:4" ht="26.7" customHeight="1" x14ac:dyDescent="0.25">
      <c r="A71" s="8" t="s">
        <v>10</v>
      </c>
      <c r="B71" s="6">
        <v>115</v>
      </c>
      <c r="C71" s="34"/>
      <c r="D71" s="107"/>
    </row>
    <row r="72" spans="1:4" x14ac:dyDescent="0.25">
      <c r="A72" s="11" t="s">
        <v>12</v>
      </c>
      <c r="B72" s="3" t="s">
        <v>35</v>
      </c>
      <c r="C72" s="3" t="s">
        <v>36</v>
      </c>
      <c r="D72" s="4" t="s">
        <v>14</v>
      </c>
    </row>
    <row r="73" spans="1:4" ht="53.25" customHeight="1" x14ac:dyDescent="0.25">
      <c r="A73" s="8" t="s">
        <v>9</v>
      </c>
      <c r="B73" s="6">
        <v>42</v>
      </c>
      <c r="C73" s="138" t="str">
        <f>IF(AND(B74&lt;1),"NO PM STATED",IF(AND(B73&gt;=B76),"Met PM",IF(AND(B73&gt;=B74-C75),"On target to meet PM",IF(AND(B73&lt;B74-C75),"Not on target to meet PM"))))</f>
        <v>On target to meet PM</v>
      </c>
      <c r="D73" s="146"/>
    </row>
    <row r="74" spans="1:4" ht="26.7" customHeight="1" x14ac:dyDescent="0.25">
      <c r="A74" s="29" t="s">
        <v>22</v>
      </c>
      <c r="B74" s="6">
        <f>B76/12*6</f>
        <v>27.5</v>
      </c>
      <c r="C74" s="139"/>
      <c r="D74" s="106"/>
    </row>
    <row r="75" spans="1:4" ht="26.7" hidden="1" customHeight="1" x14ac:dyDescent="0.25">
      <c r="A75" s="29"/>
      <c r="B75" s="35">
        <v>0.1</v>
      </c>
      <c r="C75" s="63">
        <f>B74*B75</f>
        <v>2.75</v>
      </c>
      <c r="D75" s="106"/>
    </row>
    <row r="76" spans="1:4" ht="26.7" customHeight="1" x14ac:dyDescent="0.25">
      <c r="A76" s="8" t="s">
        <v>10</v>
      </c>
      <c r="B76" s="6">
        <v>55</v>
      </c>
      <c r="C76" s="34"/>
      <c r="D76" s="107"/>
    </row>
    <row r="77" spans="1:4" ht="8.25" customHeight="1" x14ac:dyDescent="0.25">
      <c r="A77" s="12"/>
    </row>
    <row r="78" spans="1:4" x14ac:dyDescent="0.25">
      <c r="A78" s="25" t="s">
        <v>47</v>
      </c>
      <c r="B78" s="25"/>
      <c r="C78" s="25"/>
      <c r="D78" s="25"/>
    </row>
    <row r="79" spans="1:4" ht="7.5" customHeight="1" x14ac:dyDescent="0.25">
      <c r="A79" s="12"/>
    </row>
    <row r="80" spans="1:4" x14ac:dyDescent="0.25">
      <c r="A80" s="15" t="s">
        <v>11</v>
      </c>
      <c r="B80" s="16"/>
      <c r="C80" s="16"/>
      <c r="D80" s="17"/>
    </row>
    <row r="81" spans="1:4" x14ac:dyDescent="0.25">
      <c r="A81" s="11" t="s">
        <v>8</v>
      </c>
      <c r="B81" s="3" t="s">
        <v>35</v>
      </c>
      <c r="C81" s="3" t="s">
        <v>36</v>
      </c>
      <c r="D81" s="4" t="s">
        <v>14</v>
      </c>
    </row>
    <row r="82" spans="1:4" ht="53.25" customHeight="1" x14ac:dyDescent="0.25">
      <c r="A82" s="13" t="s">
        <v>9</v>
      </c>
      <c r="B82" s="6">
        <v>15</v>
      </c>
      <c r="C82" s="138" t="str">
        <f>IF(AND(B83&lt;1),"NO PM STATED",IF(AND(B82&gt;=B85),"Met PM",IF(AND(B82&gt;=B83-C84),"On target to meet PM",IF(AND(B82&lt;B83-C84),"Not on target to meet PM"))))</f>
        <v>Not on target to meet PM</v>
      </c>
      <c r="D82" s="146"/>
    </row>
    <row r="83" spans="1:4" ht="26.7" customHeight="1" x14ac:dyDescent="0.25">
      <c r="A83" s="29" t="s">
        <v>22</v>
      </c>
      <c r="B83" s="6">
        <f>B85/12*6</f>
        <v>22.5</v>
      </c>
      <c r="C83" s="139"/>
      <c r="D83" s="106"/>
    </row>
    <row r="84" spans="1:4" ht="26.7" hidden="1" customHeight="1" x14ac:dyDescent="0.25">
      <c r="A84" s="29"/>
      <c r="B84" s="35">
        <v>0.05</v>
      </c>
      <c r="C84" s="31">
        <f>B84*B83</f>
        <v>1.125</v>
      </c>
      <c r="D84" s="106"/>
    </row>
    <row r="85" spans="1:4" ht="26.7" customHeight="1" x14ac:dyDescent="0.25">
      <c r="A85" s="13" t="s">
        <v>10</v>
      </c>
      <c r="B85" s="6">
        <v>45</v>
      </c>
      <c r="C85" s="77"/>
      <c r="D85" s="107"/>
    </row>
    <row r="86" spans="1:4" ht="11.25" customHeight="1" x14ac:dyDescent="0.25"/>
    <row r="87" spans="1:4" x14ac:dyDescent="0.25">
      <c r="A87" s="25" t="s">
        <v>51</v>
      </c>
      <c r="B87" s="25"/>
      <c r="C87" s="25"/>
      <c r="D87" s="25"/>
    </row>
    <row r="88" spans="1:4" ht="12.75" customHeight="1" x14ac:dyDescent="0.25">
      <c r="A88" s="12"/>
    </row>
    <row r="89" spans="1:4" ht="41.25" customHeight="1" x14ac:dyDescent="0.25">
      <c r="A89" s="119" t="s">
        <v>37</v>
      </c>
      <c r="B89" s="119"/>
      <c r="C89" s="119"/>
      <c r="D89" s="119"/>
    </row>
  </sheetData>
  <sheetProtection password="CD52" sheet="1" objects="1" scenarios="1"/>
  <protectedRanges>
    <protectedRange sqref="D8:D11 D13:D16 D23:D26 D28:D31 D34:D37 D73:D76 D68:D71 D82:D85 D18:D21 D41:D44 D46:D49 D51:D54 D56:D59 D61:D64" name="Range2"/>
    <protectedRange sqref="C11 C44 C85" name="Range1"/>
  </protectedRanges>
  <mergeCells count="34">
    <mergeCell ref="A89:D89"/>
    <mergeCell ref="D73:D76"/>
    <mergeCell ref="D82:D85"/>
    <mergeCell ref="C61:C62"/>
    <mergeCell ref="D61:D64"/>
    <mergeCell ref="C82:C83"/>
    <mergeCell ref="D68:D71"/>
    <mergeCell ref="C73:C74"/>
    <mergeCell ref="C68:C69"/>
    <mergeCell ref="D56:D59"/>
    <mergeCell ref="D51:D54"/>
    <mergeCell ref="C56:C57"/>
    <mergeCell ref="C51:C52"/>
    <mergeCell ref="C8:C9"/>
    <mergeCell ref="C46:C47"/>
    <mergeCell ref="D41:D44"/>
    <mergeCell ref="C41:C42"/>
    <mergeCell ref="D46:D49"/>
    <mergeCell ref="D8:D11"/>
    <mergeCell ref="D13:D16"/>
    <mergeCell ref="D23:D26"/>
    <mergeCell ref="C18:C19"/>
    <mergeCell ref="D18:D21"/>
    <mergeCell ref="C13:C14"/>
    <mergeCell ref="C23:C24"/>
    <mergeCell ref="D28:D31"/>
    <mergeCell ref="C28:C29"/>
    <mergeCell ref="D34:D37"/>
    <mergeCell ref="C34:C35"/>
    <mergeCell ref="A1:D1"/>
    <mergeCell ref="A2:D2"/>
    <mergeCell ref="A3:C3"/>
    <mergeCell ref="A4:C4"/>
    <mergeCell ref="D3:D4"/>
  </mergeCells>
  <phoneticPr fontId="7" type="noConversion"/>
  <conditionalFormatting sqref="B9 B14 B19 B24 B29 B35 B42 B47 B57 B62 B69 B74 B83 B52">
    <cfRule type="cellIs" dxfId="54" priority="11" operator="lessThan">
      <formula>1</formula>
    </cfRule>
  </conditionalFormatting>
  <conditionalFormatting sqref="C82 C73 C68 C61 C56 C51 C46 C41 C34 C28 C23 C18 C13 C8">
    <cfRule type="cellIs" dxfId="53" priority="1" operator="equal">
      <formula>"NO PM STATED"</formula>
    </cfRule>
  </conditionalFormatting>
  <conditionalFormatting sqref="C82 C73 C68 C61 C56 C51 C46 C41 C34 C28 C23 C18 C13 C8">
    <cfRule type="cellIs" dxfId="52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01/10/2014  &amp;A&amp;R&amp;9Attachment 2, CCPC HOM 14-02  Page &amp;P of  &amp;N</oddFooter>
  </headerFooter>
  <rowBreaks count="2" manualBreakCount="2">
    <brk id="26" max="16383" man="1"/>
    <brk id="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145"/>
  <sheetViews>
    <sheetView zoomScaleNormal="100" zoomScaleSheetLayoutView="100" workbookViewId="0">
      <selection activeCell="D3" sqref="D3:D4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  <col min="11" max="13" width="9.109375" hidden="1" customWidth="1"/>
  </cols>
  <sheetData>
    <row r="1" spans="1:5" ht="39.75" customHeight="1" x14ac:dyDescent="0.25">
      <c r="A1" s="96" t="s">
        <v>46</v>
      </c>
      <c r="B1" s="96"/>
      <c r="C1" s="96"/>
      <c r="D1" s="96"/>
      <c r="E1" s="14"/>
    </row>
    <row r="2" spans="1:5" ht="15.6" x14ac:dyDescent="0.3">
      <c r="A2" s="97" t="s">
        <v>0</v>
      </c>
      <c r="B2" s="98"/>
      <c r="C2" s="98"/>
      <c r="D2" s="99"/>
    </row>
    <row r="3" spans="1:5" ht="60" customHeight="1" x14ac:dyDescent="0.25">
      <c r="A3" s="100" t="s">
        <v>42</v>
      </c>
      <c r="B3" s="101"/>
      <c r="C3" s="102"/>
      <c r="D3" s="103" t="s">
        <v>54</v>
      </c>
    </row>
    <row r="4" spans="1:5" ht="90" customHeight="1" x14ac:dyDescent="0.25">
      <c r="A4" s="100" t="s">
        <v>34</v>
      </c>
      <c r="B4" s="101"/>
      <c r="C4" s="102"/>
      <c r="D4" s="104"/>
    </row>
    <row r="5" spans="1:5" ht="6.75" customHeight="1" x14ac:dyDescent="0.25"/>
    <row r="6" spans="1:5" x14ac:dyDescent="0.25">
      <c r="A6" s="18" t="s">
        <v>15</v>
      </c>
      <c r="B6" s="19"/>
      <c r="C6" s="19"/>
      <c r="D6" s="20"/>
    </row>
    <row r="7" spans="1:5" x14ac:dyDescent="0.25">
      <c r="A7" s="2" t="s">
        <v>8</v>
      </c>
      <c r="B7" s="3" t="s">
        <v>35</v>
      </c>
      <c r="C7" s="3" t="s">
        <v>36</v>
      </c>
      <c r="D7" s="4" t="s">
        <v>14</v>
      </c>
    </row>
    <row r="8" spans="1:5" ht="53.25" customHeight="1" x14ac:dyDescent="0.25">
      <c r="A8" s="5" t="s">
        <v>9</v>
      </c>
      <c r="B8" s="6">
        <v>3659</v>
      </c>
      <c r="C8" s="138" t="str">
        <f>IF(AND(B9&lt;1),"NO PM STATED",IF(AND(B8&gt;=B11),"Met PM",IF(AND(B8&gt;=B9-C10),"On target to meet PM",IF(AND(B8&lt;B9-C10),"Not on target to meet PM"))))</f>
        <v>On target to meet PM</v>
      </c>
      <c r="D8" s="130"/>
    </row>
    <row r="9" spans="1:5" ht="26.7" customHeight="1" x14ac:dyDescent="0.25">
      <c r="A9" s="29" t="s">
        <v>22</v>
      </c>
      <c r="B9" s="6">
        <f>B11/12*6</f>
        <v>3000</v>
      </c>
      <c r="C9" s="139"/>
      <c r="D9" s="106"/>
    </row>
    <row r="10" spans="1:5" ht="26.7" hidden="1" customHeight="1" x14ac:dyDescent="0.25">
      <c r="A10" s="29"/>
      <c r="B10" s="35">
        <v>0.1</v>
      </c>
      <c r="C10" s="63">
        <f>B10*B9</f>
        <v>300</v>
      </c>
      <c r="D10" s="106"/>
    </row>
    <row r="11" spans="1:5" ht="26.7" customHeight="1" x14ac:dyDescent="0.25">
      <c r="A11" s="5" t="s">
        <v>10</v>
      </c>
      <c r="B11" s="6">
        <v>6000</v>
      </c>
      <c r="C11" s="75"/>
      <c r="D11" s="107"/>
    </row>
    <row r="12" spans="1:5" x14ac:dyDescent="0.25">
      <c r="A12" s="2" t="s">
        <v>13</v>
      </c>
      <c r="B12" s="3" t="s">
        <v>35</v>
      </c>
      <c r="C12" s="3" t="s">
        <v>36</v>
      </c>
      <c r="D12" s="4" t="s">
        <v>14</v>
      </c>
    </row>
    <row r="13" spans="1:5" ht="53.25" customHeight="1" x14ac:dyDescent="0.25">
      <c r="A13" s="5" t="s">
        <v>9</v>
      </c>
      <c r="B13" s="6">
        <v>3032</v>
      </c>
      <c r="C13" s="138" t="str">
        <f>IF(AND(B14&lt;1),"NO PM STATED",IF(AND(B13&gt;=B16),"Met PM",IF(AND(B13&gt;=B14-C15),"On target to meet PM",IF(AND(B13&lt;B14-C15),"Not on target to meet PM"))))</f>
        <v>On target to meet PM</v>
      </c>
      <c r="D13" s="130"/>
    </row>
    <row r="14" spans="1:5" ht="26.7" customHeight="1" x14ac:dyDescent="0.25">
      <c r="A14" s="29" t="s">
        <v>22</v>
      </c>
      <c r="B14" s="6">
        <f>B16/12*6</f>
        <v>3360.5</v>
      </c>
      <c r="C14" s="139"/>
      <c r="D14" s="106"/>
    </row>
    <row r="15" spans="1:5" ht="26.7" hidden="1" customHeight="1" x14ac:dyDescent="0.25">
      <c r="A15" s="29"/>
      <c r="B15" s="41">
        <v>0.1</v>
      </c>
      <c r="C15" s="31">
        <f>B15*B14</f>
        <v>336.05</v>
      </c>
      <c r="D15" s="106"/>
    </row>
    <row r="16" spans="1:5" ht="26.7" customHeight="1" x14ac:dyDescent="0.25">
      <c r="A16" s="8" t="s">
        <v>10</v>
      </c>
      <c r="B16" s="6">
        <v>6721</v>
      </c>
      <c r="C16" s="75"/>
      <c r="D16" s="107"/>
    </row>
    <row r="17" spans="1:4" x14ac:dyDescent="0.25">
      <c r="A17" s="2" t="s">
        <v>19</v>
      </c>
      <c r="B17" s="3" t="s">
        <v>35</v>
      </c>
      <c r="C17" s="3" t="s">
        <v>36</v>
      </c>
      <c r="D17" s="4" t="s">
        <v>14</v>
      </c>
    </row>
    <row r="18" spans="1:4" ht="53.25" customHeight="1" x14ac:dyDescent="0.25">
      <c r="A18" s="5" t="s">
        <v>9</v>
      </c>
      <c r="B18" s="6">
        <v>1407</v>
      </c>
      <c r="C18" s="138" t="str">
        <f>IF(AND(B19&lt;1),"NO PM STATED",IF(AND(B18&gt;=B21),"Met PM",IF(AND(B18&gt;=B19-C20),"On target to meet PM",IF(AND(B18&lt;B19-C20),"Not on target to meet PM"))))</f>
        <v>On target to meet PM</v>
      </c>
      <c r="D18" s="130"/>
    </row>
    <row r="19" spans="1:4" ht="26.7" customHeight="1" x14ac:dyDescent="0.25">
      <c r="A19" s="29" t="s">
        <v>22</v>
      </c>
      <c r="B19" s="6">
        <f>B21/12*6</f>
        <v>1246.5</v>
      </c>
      <c r="C19" s="139"/>
      <c r="D19" s="106"/>
    </row>
    <row r="20" spans="1:4" ht="26.7" hidden="1" customHeight="1" x14ac:dyDescent="0.25">
      <c r="A20" s="29"/>
      <c r="B20" s="41">
        <v>0.1</v>
      </c>
      <c r="C20" s="37">
        <f>B20*B19</f>
        <v>124.65</v>
      </c>
      <c r="D20" s="106"/>
    </row>
    <row r="21" spans="1:4" ht="26.7" customHeight="1" x14ac:dyDescent="0.25">
      <c r="A21" s="8" t="s">
        <v>10</v>
      </c>
      <c r="B21" s="6">
        <v>2493</v>
      </c>
      <c r="C21" s="75"/>
      <c r="D21" s="107"/>
    </row>
    <row r="22" spans="1:4" x14ac:dyDescent="0.25">
      <c r="A22" s="2" t="s">
        <v>21</v>
      </c>
      <c r="B22" s="3" t="s">
        <v>35</v>
      </c>
      <c r="C22" s="3" t="s">
        <v>36</v>
      </c>
      <c r="D22" s="4" t="s">
        <v>14</v>
      </c>
    </row>
    <row r="23" spans="1:4" ht="53.25" customHeight="1" x14ac:dyDescent="0.25">
      <c r="A23" s="5" t="s">
        <v>9</v>
      </c>
      <c r="B23" s="6">
        <v>5517</v>
      </c>
      <c r="C23" s="138" t="str">
        <f>IF(AND(B24&lt;1),"NO PM STATED",IF(AND(B23&gt;=B26),"Met PM",IF(AND(B23&gt;=B24-C25),"On target to meet PM",IF(AND(B23&lt;B24-C25),"Not on target to meet PM"))))</f>
        <v>Met PM</v>
      </c>
      <c r="D23" s="124"/>
    </row>
    <row r="24" spans="1:4" ht="26.7" customHeight="1" x14ac:dyDescent="0.25">
      <c r="A24" s="29" t="s">
        <v>22</v>
      </c>
      <c r="B24" s="6">
        <f>B26/12*6</f>
        <v>2294.5</v>
      </c>
      <c r="C24" s="139"/>
      <c r="D24" s="105"/>
    </row>
    <row r="25" spans="1:4" ht="26.7" hidden="1" customHeight="1" x14ac:dyDescent="0.25">
      <c r="A25" s="29"/>
      <c r="B25" s="41">
        <v>0.1</v>
      </c>
      <c r="C25" s="37">
        <f>B25*B24</f>
        <v>229.45000000000002</v>
      </c>
      <c r="D25" s="105"/>
    </row>
    <row r="26" spans="1:4" ht="26.7" customHeight="1" x14ac:dyDescent="0.25">
      <c r="A26" s="8" t="s">
        <v>10</v>
      </c>
      <c r="B26" s="6">
        <v>4589</v>
      </c>
      <c r="C26" s="75"/>
      <c r="D26" s="125"/>
    </row>
    <row r="27" spans="1:4" x14ac:dyDescent="0.25">
      <c r="A27" s="2" t="s">
        <v>24</v>
      </c>
      <c r="B27" s="3" t="s">
        <v>35</v>
      </c>
      <c r="C27" s="3" t="s">
        <v>36</v>
      </c>
      <c r="D27" s="4" t="s">
        <v>14</v>
      </c>
    </row>
    <row r="28" spans="1:4" ht="53.25" customHeight="1" x14ac:dyDescent="0.25">
      <c r="A28" s="5" t="s">
        <v>9</v>
      </c>
      <c r="B28" s="6">
        <v>2474</v>
      </c>
      <c r="C28" s="138" t="str">
        <f>IF(AND(B29&lt;1),"NO PM STATED",IF(AND(B28&gt;=B31),"Met PM",IF(AND(B28&gt;=B29-C30),"On target to meet PM",IF(AND(B28&lt;B29-C30),"Not on target to meet PM"))))</f>
        <v>On target to meet PM</v>
      </c>
      <c r="D28" s="116"/>
    </row>
    <row r="29" spans="1:4" ht="26.7" customHeight="1" x14ac:dyDescent="0.25">
      <c r="A29" s="29" t="s">
        <v>22</v>
      </c>
      <c r="B29" s="6">
        <f>B31/12*6</f>
        <v>1744.5</v>
      </c>
      <c r="C29" s="139"/>
      <c r="D29" s="117"/>
    </row>
    <row r="30" spans="1:4" ht="26.7" hidden="1" customHeight="1" x14ac:dyDescent="0.25">
      <c r="A30" s="29"/>
      <c r="B30" s="35">
        <v>0.1</v>
      </c>
      <c r="C30" s="37">
        <f>B30*B29</f>
        <v>174.45000000000002</v>
      </c>
      <c r="D30" s="117"/>
    </row>
    <row r="31" spans="1:4" ht="26.7" customHeight="1" x14ac:dyDescent="0.25">
      <c r="A31" s="8" t="s">
        <v>10</v>
      </c>
      <c r="B31" s="6">
        <v>3489</v>
      </c>
      <c r="C31" s="34"/>
      <c r="D31" s="118"/>
    </row>
    <row r="32" spans="1:4" x14ac:dyDescent="0.25">
      <c r="A32" s="2" t="s">
        <v>12</v>
      </c>
      <c r="B32" s="3" t="s">
        <v>35</v>
      </c>
      <c r="C32" s="3" t="s">
        <v>36</v>
      </c>
      <c r="D32" s="4" t="s">
        <v>14</v>
      </c>
    </row>
    <row r="33" spans="1:4" ht="53.25" customHeight="1" x14ac:dyDescent="0.25">
      <c r="A33" s="5" t="s">
        <v>9</v>
      </c>
      <c r="B33" s="6">
        <v>3294</v>
      </c>
      <c r="C33" s="138" t="str">
        <f>IF(AND(B34&lt;1),"NO PM STATED",IF(AND(B33&gt;=B36),"Met PM",IF(AND(B33&gt;=B34-C35),"On target to meet PM",IF(AND(B33&lt;B34-C35),"Not on target to meet PM"))))</f>
        <v>On target to meet PM</v>
      </c>
      <c r="D33" s="130"/>
    </row>
    <row r="34" spans="1:4" ht="26.7" customHeight="1" x14ac:dyDescent="0.25">
      <c r="A34" s="29" t="s">
        <v>22</v>
      </c>
      <c r="B34" s="6">
        <f>B36/12*6</f>
        <v>2767</v>
      </c>
      <c r="C34" s="139"/>
      <c r="D34" s="106"/>
    </row>
    <row r="35" spans="1:4" ht="26.7" hidden="1" customHeight="1" x14ac:dyDescent="0.25">
      <c r="A35" s="29"/>
      <c r="B35" s="35">
        <v>0.1</v>
      </c>
      <c r="C35" s="31">
        <f>B35*B34</f>
        <v>276.7</v>
      </c>
      <c r="D35" s="106"/>
    </row>
    <row r="36" spans="1:4" ht="26.7" customHeight="1" x14ac:dyDescent="0.25">
      <c r="A36" s="8" t="s">
        <v>10</v>
      </c>
      <c r="B36" s="6">
        <v>5534</v>
      </c>
      <c r="C36" s="75"/>
      <c r="D36" s="107"/>
    </row>
    <row r="37" spans="1:4" x14ac:dyDescent="0.25">
      <c r="A37" s="2" t="s">
        <v>20</v>
      </c>
      <c r="B37" s="3" t="s">
        <v>35</v>
      </c>
      <c r="C37" s="3" t="s">
        <v>36</v>
      </c>
      <c r="D37" s="4" t="s">
        <v>14</v>
      </c>
    </row>
    <row r="38" spans="1:4" ht="53.25" customHeight="1" x14ac:dyDescent="0.25">
      <c r="A38" s="5" t="s">
        <v>9</v>
      </c>
      <c r="B38" s="6">
        <v>1481</v>
      </c>
      <c r="C38" s="138" t="str">
        <f>IF(AND(B39&lt;1),"NO PM STATED",IF(AND(B38&gt;=B41),"Met PM",IF(AND(B38&gt;=B39-C40),"On target to meet PM",IF(AND(B38&lt;B39-C40),"Not on target to meet PM"))))</f>
        <v>On target to meet PM</v>
      </c>
      <c r="D38" s="116"/>
    </row>
    <row r="39" spans="1:4" ht="26.7" customHeight="1" x14ac:dyDescent="0.25">
      <c r="A39" s="29" t="s">
        <v>22</v>
      </c>
      <c r="B39" s="6">
        <f>B41/12*6</f>
        <v>762.5</v>
      </c>
      <c r="C39" s="139"/>
      <c r="D39" s="117"/>
    </row>
    <row r="40" spans="1:4" ht="26.7" hidden="1" customHeight="1" x14ac:dyDescent="0.25">
      <c r="A40" s="29"/>
      <c r="B40" s="35">
        <v>0.1</v>
      </c>
      <c r="C40" s="37">
        <f>B39*B40</f>
        <v>76.25</v>
      </c>
      <c r="D40" s="117"/>
    </row>
    <row r="41" spans="1:4" ht="26.7" customHeight="1" x14ac:dyDescent="0.25">
      <c r="A41" s="8" t="s">
        <v>10</v>
      </c>
      <c r="B41" s="6">
        <v>1525</v>
      </c>
      <c r="C41" s="34"/>
      <c r="D41" s="118"/>
    </row>
    <row r="42" spans="1:4" x14ac:dyDescent="0.25">
      <c r="A42" s="7"/>
      <c r="B42" s="1"/>
    </row>
    <row r="43" spans="1:4" x14ac:dyDescent="0.25">
      <c r="A43" s="18" t="s">
        <v>16</v>
      </c>
      <c r="B43" s="19"/>
      <c r="C43" s="19"/>
      <c r="D43" s="20"/>
    </row>
    <row r="44" spans="1:4" x14ac:dyDescent="0.25">
      <c r="A44" s="2" t="s">
        <v>8</v>
      </c>
      <c r="B44" s="3" t="s">
        <v>35</v>
      </c>
      <c r="C44" s="3" t="s">
        <v>36</v>
      </c>
      <c r="D44" s="4" t="s">
        <v>14</v>
      </c>
    </row>
    <row r="45" spans="1:4" ht="53.25" customHeight="1" x14ac:dyDescent="0.25">
      <c r="A45" s="5" t="s">
        <v>9</v>
      </c>
      <c r="B45" s="6">
        <v>621</v>
      </c>
      <c r="C45" s="138" t="str">
        <f>IF(AND(B46&lt;1),"NO PM STATED",IF(AND(B45&gt;=B48),"Met PM",IF(AND(B45&gt;=B46-C47),"On target to meet PM",IF(AND(B45&lt;B46-C47),"Not on target to meet PM"))))</f>
        <v>Not on target to meet PM</v>
      </c>
      <c r="D45" s="147"/>
    </row>
    <row r="46" spans="1:4" ht="26.7" customHeight="1" x14ac:dyDescent="0.25">
      <c r="A46" s="29" t="s">
        <v>22</v>
      </c>
      <c r="B46" s="6">
        <f>B48/12*6</f>
        <v>1167.5</v>
      </c>
      <c r="C46" s="139"/>
      <c r="D46" s="148"/>
    </row>
    <row r="47" spans="1:4" ht="26.7" hidden="1" customHeight="1" x14ac:dyDescent="0.25">
      <c r="A47" s="29"/>
      <c r="B47" s="35">
        <v>0.1</v>
      </c>
      <c r="C47" s="37">
        <f>B47*B46</f>
        <v>116.75</v>
      </c>
      <c r="D47" s="148"/>
    </row>
    <row r="48" spans="1:4" ht="26.7" customHeight="1" x14ac:dyDescent="0.25">
      <c r="A48" s="8" t="s">
        <v>10</v>
      </c>
      <c r="B48" s="6">
        <v>2335</v>
      </c>
      <c r="C48" s="75"/>
      <c r="D48" s="149"/>
    </row>
    <row r="49" spans="1:4" x14ac:dyDescent="0.25">
      <c r="A49" s="2" t="s">
        <v>13</v>
      </c>
      <c r="B49" s="3" t="s">
        <v>35</v>
      </c>
      <c r="C49" s="3" t="s">
        <v>36</v>
      </c>
      <c r="D49" s="4" t="s">
        <v>14</v>
      </c>
    </row>
    <row r="50" spans="1:4" ht="53.25" customHeight="1" x14ac:dyDescent="0.25">
      <c r="A50" s="5" t="s">
        <v>9</v>
      </c>
      <c r="B50" s="6">
        <v>566</v>
      </c>
      <c r="C50" s="138" t="str">
        <f>IF(AND(B51&lt;1),"NO PM STATED",IF(AND(B50&gt;=B53),"Met PM",IF(AND(B50&gt;=B51-C52),"On target to meet PM",IF(AND(B50&lt;B51-C52),"Not on target to meet PM"))))</f>
        <v>On target to meet PM</v>
      </c>
      <c r="D50" s="124"/>
    </row>
    <row r="51" spans="1:4" ht="26.7" customHeight="1" x14ac:dyDescent="0.25">
      <c r="A51" s="29" t="s">
        <v>22</v>
      </c>
      <c r="B51" s="6">
        <f>B53/12*6</f>
        <v>400</v>
      </c>
      <c r="C51" s="139"/>
      <c r="D51" s="106"/>
    </row>
    <row r="52" spans="1:4" ht="26.7" hidden="1" customHeight="1" x14ac:dyDescent="0.25">
      <c r="A52" s="29"/>
      <c r="B52" s="35">
        <v>0.1</v>
      </c>
      <c r="C52" s="37">
        <f>B51*B52</f>
        <v>40</v>
      </c>
      <c r="D52" s="106"/>
    </row>
    <row r="53" spans="1:4" ht="26.7" customHeight="1" x14ac:dyDescent="0.25">
      <c r="A53" s="8" t="s">
        <v>10</v>
      </c>
      <c r="B53" s="6">
        <v>800</v>
      </c>
      <c r="C53" s="76"/>
      <c r="D53" s="107"/>
    </row>
    <row r="54" spans="1:4" x14ac:dyDescent="0.25">
      <c r="A54" s="2" t="s">
        <v>19</v>
      </c>
      <c r="B54" s="3" t="s">
        <v>35</v>
      </c>
      <c r="C54" s="3" t="s">
        <v>36</v>
      </c>
      <c r="D54" s="4" t="s">
        <v>14</v>
      </c>
    </row>
    <row r="55" spans="1:4" ht="53.25" customHeight="1" x14ac:dyDescent="0.25">
      <c r="A55" s="5" t="s">
        <v>9</v>
      </c>
      <c r="B55" s="6">
        <v>140</v>
      </c>
      <c r="C55" s="138" t="str">
        <f>IF(AND(B56&lt;1),"NO PM STATED",IF(AND(B55&gt;=B58),"Met PM",IF(AND(B55&gt;=B56-C57),"On target to meet PM",IF(AND(B55&lt;B56-C57),"Not on target to meet PM"))))</f>
        <v>Met PM</v>
      </c>
      <c r="D55" s="130"/>
    </row>
    <row r="56" spans="1:4" ht="26.7" customHeight="1" x14ac:dyDescent="0.25">
      <c r="A56" s="29" t="s">
        <v>22</v>
      </c>
      <c r="B56" s="6">
        <f>B58/12*6</f>
        <v>22.5</v>
      </c>
      <c r="C56" s="139"/>
      <c r="D56" s="106"/>
    </row>
    <row r="57" spans="1:4" ht="26.7" hidden="1" customHeight="1" x14ac:dyDescent="0.25">
      <c r="A57" s="29"/>
      <c r="B57" s="35">
        <v>0.1</v>
      </c>
      <c r="C57" s="37">
        <f>B56*B57</f>
        <v>2.25</v>
      </c>
      <c r="D57" s="106"/>
    </row>
    <row r="58" spans="1:4" ht="26.7" customHeight="1" x14ac:dyDescent="0.25">
      <c r="A58" s="8" t="s">
        <v>10</v>
      </c>
      <c r="B58" s="6">
        <v>45</v>
      </c>
      <c r="C58" s="76"/>
      <c r="D58" s="107"/>
    </row>
    <row r="59" spans="1:4" x14ac:dyDescent="0.25">
      <c r="A59" s="2" t="s">
        <v>12</v>
      </c>
      <c r="B59" s="3" t="s">
        <v>35</v>
      </c>
      <c r="C59" s="3" t="s">
        <v>36</v>
      </c>
      <c r="D59" s="4" t="s">
        <v>14</v>
      </c>
    </row>
    <row r="60" spans="1:4" ht="53.25" customHeight="1" x14ac:dyDescent="0.25">
      <c r="A60" s="5" t="s">
        <v>9</v>
      </c>
      <c r="B60" s="6">
        <v>1440</v>
      </c>
      <c r="C60" s="138" t="str">
        <f>IF(AND(B61&lt;1),"NO PM STATED",IF(AND(B60&gt;=B63),"Met PM",IF(AND(B60&gt;=B61-C62),"On target to meet PM",IF(AND(B60&lt;B61-C62),"Not on target to meet PM"))))</f>
        <v>On target to meet PM</v>
      </c>
      <c r="D60" s="130"/>
    </row>
    <row r="61" spans="1:4" ht="26.7" customHeight="1" x14ac:dyDescent="0.25">
      <c r="A61" s="29" t="s">
        <v>22</v>
      </c>
      <c r="B61" s="6">
        <f>B63/12*6</f>
        <v>1093.5</v>
      </c>
      <c r="C61" s="139"/>
      <c r="D61" s="106"/>
    </row>
    <row r="62" spans="1:4" ht="26.7" hidden="1" customHeight="1" x14ac:dyDescent="0.25">
      <c r="A62" s="29"/>
      <c r="B62" s="35">
        <v>0.1</v>
      </c>
      <c r="C62" s="37">
        <f>B61*B62</f>
        <v>109.35000000000001</v>
      </c>
      <c r="D62" s="106"/>
    </row>
    <row r="63" spans="1:4" ht="26.7" customHeight="1" x14ac:dyDescent="0.25">
      <c r="A63" s="8" t="s">
        <v>10</v>
      </c>
      <c r="B63" s="6">
        <v>2187</v>
      </c>
      <c r="C63" s="34"/>
      <c r="D63" s="107"/>
    </row>
    <row r="64" spans="1:4" x14ac:dyDescent="0.25">
      <c r="A64" s="2" t="s">
        <v>20</v>
      </c>
      <c r="B64" s="3" t="s">
        <v>35</v>
      </c>
      <c r="C64" s="3" t="s">
        <v>36</v>
      </c>
      <c r="D64" s="4" t="s">
        <v>14</v>
      </c>
    </row>
    <row r="65" spans="1:4" ht="53.25" customHeight="1" x14ac:dyDescent="0.25">
      <c r="A65" s="5" t="s">
        <v>9</v>
      </c>
      <c r="B65" s="6">
        <v>60</v>
      </c>
      <c r="C65" s="138" t="str">
        <f>IF(AND(B66&lt;1),"NO PM STATED",IF(AND(B65&gt;=B68),"Met PM",IF(AND(B65&gt;=B66-C67),"On target to meet PM",IF(AND(B65&lt;B66-C67),"Not on target to meet PM"))))</f>
        <v>On target to meet PM</v>
      </c>
      <c r="D65" s="130"/>
    </row>
    <row r="66" spans="1:4" ht="26.7" customHeight="1" x14ac:dyDescent="0.25">
      <c r="A66" s="29" t="s">
        <v>22</v>
      </c>
      <c r="B66" s="6">
        <f>B68/12*6</f>
        <v>58</v>
      </c>
      <c r="C66" s="139"/>
      <c r="D66" s="106"/>
    </row>
    <row r="67" spans="1:4" ht="26.7" hidden="1" customHeight="1" x14ac:dyDescent="0.25">
      <c r="A67" s="29"/>
      <c r="B67" s="35">
        <v>0.1</v>
      </c>
      <c r="C67" s="37">
        <f>B66*B67</f>
        <v>5.8000000000000007</v>
      </c>
      <c r="D67" s="106"/>
    </row>
    <row r="68" spans="1:4" ht="26.7" customHeight="1" x14ac:dyDescent="0.25">
      <c r="A68" s="8" t="s">
        <v>10</v>
      </c>
      <c r="B68" s="6">
        <v>116</v>
      </c>
      <c r="C68" s="75"/>
      <c r="D68" s="107"/>
    </row>
    <row r="69" spans="1:4" x14ac:dyDescent="0.25">
      <c r="A69" s="10"/>
    </row>
    <row r="70" spans="1:4" x14ac:dyDescent="0.25">
      <c r="A70" s="18" t="s">
        <v>17</v>
      </c>
      <c r="B70" s="19"/>
      <c r="C70" s="19"/>
      <c r="D70" s="20"/>
    </row>
    <row r="71" spans="1:4" x14ac:dyDescent="0.25">
      <c r="A71" s="11" t="s">
        <v>8</v>
      </c>
      <c r="B71" s="3" t="s">
        <v>35</v>
      </c>
      <c r="C71" s="3" t="s">
        <v>36</v>
      </c>
      <c r="D71" s="4" t="s">
        <v>14</v>
      </c>
    </row>
    <row r="72" spans="1:4" ht="53.25" customHeight="1" x14ac:dyDescent="0.25">
      <c r="A72" s="8" t="s">
        <v>9</v>
      </c>
      <c r="B72" s="6">
        <v>1059000</v>
      </c>
      <c r="C72" s="138" t="str">
        <f>IF(AND(B73&lt;1),"NO PM STATED",IF(AND(B72&gt;=B75),"Met PM",IF(AND(B72&gt;=B73-C74),"On target to meet PM",IF(AND(B72&lt;B73-C74),"Not on target to meet PM"))))</f>
        <v>Met PM</v>
      </c>
      <c r="D72" s="130"/>
    </row>
    <row r="73" spans="1:4" ht="26.7" customHeight="1" x14ac:dyDescent="0.25">
      <c r="A73" s="29" t="s">
        <v>22</v>
      </c>
      <c r="B73" s="6">
        <f>B75/12*6</f>
        <v>420420</v>
      </c>
      <c r="C73" s="139"/>
      <c r="D73" s="106"/>
    </row>
    <row r="74" spans="1:4" ht="26.7" hidden="1" customHeight="1" x14ac:dyDescent="0.25">
      <c r="A74" s="29"/>
      <c r="B74" s="35">
        <v>0.1</v>
      </c>
      <c r="C74" s="31">
        <f>B74*B73</f>
        <v>42042</v>
      </c>
      <c r="D74" s="106"/>
    </row>
    <row r="75" spans="1:4" ht="26.7" customHeight="1" x14ac:dyDescent="0.25">
      <c r="A75" s="8" t="s">
        <v>10</v>
      </c>
      <c r="B75" s="6">
        <v>840840</v>
      </c>
      <c r="C75" s="75"/>
      <c r="D75" s="107"/>
    </row>
    <row r="76" spans="1:4" x14ac:dyDescent="0.25">
      <c r="A76" s="2" t="s">
        <v>13</v>
      </c>
      <c r="B76" s="3" t="s">
        <v>35</v>
      </c>
      <c r="C76" s="3" t="s">
        <v>36</v>
      </c>
      <c r="D76" s="4" t="s">
        <v>14</v>
      </c>
    </row>
    <row r="77" spans="1:4" ht="53.25" customHeight="1" x14ac:dyDescent="0.25">
      <c r="A77" s="5" t="s">
        <v>9</v>
      </c>
      <c r="B77" s="6">
        <v>1066500</v>
      </c>
      <c r="C77" s="138" t="str">
        <f>IF(AND(B78&lt;1),"NO PM STATED",IF(AND(B77&gt;=B80),"Met PM",IF(AND(B77&gt;=B78-C79),"On target to meet PM",IF(AND(B77&lt;B78-C79),"Not on target to meet PM"))))</f>
        <v>Met PM</v>
      </c>
      <c r="D77" s="130"/>
    </row>
    <row r="78" spans="1:4" ht="26.7" customHeight="1" x14ac:dyDescent="0.25">
      <c r="A78" s="29" t="s">
        <v>22</v>
      </c>
      <c r="B78" s="6">
        <f>B80/12*6</f>
        <v>187845</v>
      </c>
      <c r="C78" s="139"/>
      <c r="D78" s="106"/>
    </row>
    <row r="79" spans="1:4" ht="26.7" hidden="1" customHeight="1" x14ac:dyDescent="0.25">
      <c r="A79" s="29"/>
      <c r="B79" s="35">
        <v>0.1</v>
      </c>
      <c r="C79" s="37">
        <f>B78*B79</f>
        <v>18784.5</v>
      </c>
      <c r="D79" s="106"/>
    </row>
    <row r="80" spans="1:4" ht="26.7" customHeight="1" x14ac:dyDescent="0.25">
      <c r="A80" s="8" t="s">
        <v>10</v>
      </c>
      <c r="B80" s="6">
        <v>375690</v>
      </c>
      <c r="C80" s="75"/>
      <c r="D80" s="107"/>
    </row>
    <row r="81" spans="1:4" x14ac:dyDescent="0.25">
      <c r="A81" s="2" t="s">
        <v>19</v>
      </c>
      <c r="B81" s="3" t="s">
        <v>35</v>
      </c>
      <c r="C81" s="3" t="s">
        <v>36</v>
      </c>
      <c r="D81" s="4" t="s">
        <v>14</v>
      </c>
    </row>
    <row r="82" spans="1:4" ht="53.25" customHeight="1" x14ac:dyDescent="0.25">
      <c r="A82" s="5" t="s">
        <v>9</v>
      </c>
      <c r="B82" s="6">
        <v>1059000</v>
      </c>
      <c r="C82" s="138" t="str">
        <f>IF(AND(B83&lt;1),"NO PM STATED",IF(AND(B82&gt;=B85),"Met PM",IF(AND(B82&gt;=B83-C84),"On target to meet PM",IF(AND(B82&lt;B83-C84),"Not on target to meet PM"))))</f>
        <v>Met PM</v>
      </c>
      <c r="D82" s="130"/>
    </row>
    <row r="83" spans="1:4" ht="26.7" customHeight="1" x14ac:dyDescent="0.25">
      <c r="A83" s="29" t="s">
        <v>22</v>
      </c>
      <c r="B83" s="6">
        <f>B85/12*6</f>
        <v>19050</v>
      </c>
      <c r="C83" s="139"/>
      <c r="D83" s="106"/>
    </row>
    <row r="84" spans="1:4" ht="26.7" hidden="1" customHeight="1" x14ac:dyDescent="0.25">
      <c r="A84" s="29"/>
      <c r="B84" s="35">
        <v>0.1</v>
      </c>
      <c r="C84" s="31">
        <f>B84*B83</f>
        <v>1905</v>
      </c>
      <c r="D84" s="106"/>
    </row>
    <row r="85" spans="1:4" ht="26.7" customHeight="1" x14ac:dyDescent="0.25">
      <c r="A85" s="8" t="s">
        <v>10</v>
      </c>
      <c r="B85" s="6">
        <v>38100</v>
      </c>
      <c r="C85" s="75"/>
      <c r="D85" s="107"/>
    </row>
    <row r="86" spans="1:4" x14ac:dyDescent="0.25">
      <c r="A86" s="2" t="s">
        <v>21</v>
      </c>
      <c r="B86" s="3" t="s">
        <v>35</v>
      </c>
      <c r="C86" s="3" t="s">
        <v>36</v>
      </c>
      <c r="D86" s="4" t="s">
        <v>14</v>
      </c>
    </row>
    <row r="87" spans="1:4" ht="53.25" customHeight="1" x14ac:dyDescent="0.25">
      <c r="A87" s="5" t="s">
        <v>9</v>
      </c>
      <c r="B87" s="6">
        <v>1059000</v>
      </c>
      <c r="C87" s="138" t="str">
        <f>IF(AND(B88&lt;1),"NO PM STATED",IF(AND(B87&gt;=B90),"Met PM",IF(AND(B87&gt;=B88-C89),"On target to meet PM",IF(AND(B87&lt;B88-C89),"Not on target to meet PM"))))</f>
        <v>Met PM</v>
      </c>
      <c r="D87" s="130"/>
    </row>
    <row r="88" spans="1:4" ht="26.7" customHeight="1" x14ac:dyDescent="0.25">
      <c r="A88" s="29" t="s">
        <v>22</v>
      </c>
      <c r="B88" s="6">
        <f>B90/12*6</f>
        <v>219375</v>
      </c>
      <c r="C88" s="139"/>
      <c r="D88" s="106"/>
    </row>
    <row r="89" spans="1:4" ht="26.7" hidden="1" customHeight="1" x14ac:dyDescent="0.25">
      <c r="A89" s="29"/>
      <c r="B89" s="35">
        <v>0.1</v>
      </c>
      <c r="C89" s="31">
        <f>B89*B88</f>
        <v>21937.5</v>
      </c>
      <c r="D89" s="106"/>
    </row>
    <row r="90" spans="1:4" ht="26.7" customHeight="1" x14ac:dyDescent="0.25">
      <c r="A90" s="8" t="s">
        <v>10</v>
      </c>
      <c r="B90" s="6">
        <v>438750</v>
      </c>
      <c r="C90" s="75"/>
      <c r="D90" s="107"/>
    </row>
    <row r="91" spans="1:4" x14ac:dyDescent="0.25">
      <c r="A91" s="2" t="s">
        <v>24</v>
      </c>
      <c r="B91" s="3" t="s">
        <v>35</v>
      </c>
      <c r="C91" s="3" t="s">
        <v>36</v>
      </c>
      <c r="D91" s="4" t="s">
        <v>14</v>
      </c>
    </row>
    <row r="92" spans="1:4" ht="53.25" customHeight="1" x14ac:dyDescent="0.25">
      <c r="A92" s="5" t="s">
        <v>9</v>
      </c>
      <c r="B92" s="6">
        <v>1066300</v>
      </c>
      <c r="C92" s="138" t="str">
        <f>IF(AND(B93&lt;1),"NO PM STATED",IF(AND(B92&gt;=B95),"Met PM",IF(AND(B92&gt;=B93-C94),"On target to meet PM",IF(AND(B92&lt;B93-C94),"Not on target to meet PM"))))</f>
        <v>Met PM</v>
      </c>
      <c r="D92" s="147"/>
    </row>
    <row r="93" spans="1:4" ht="26.7" customHeight="1" x14ac:dyDescent="0.25">
      <c r="A93" s="29" t="s">
        <v>22</v>
      </c>
      <c r="B93" s="6">
        <f>B95/12*6</f>
        <v>330328.5</v>
      </c>
      <c r="C93" s="139"/>
      <c r="D93" s="148"/>
    </row>
    <row r="94" spans="1:4" ht="26.7" hidden="1" customHeight="1" x14ac:dyDescent="0.25">
      <c r="A94" s="29"/>
      <c r="B94" s="35">
        <v>0.1</v>
      </c>
      <c r="C94" s="37">
        <f>B93*B94</f>
        <v>33032.85</v>
      </c>
      <c r="D94" s="148"/>
    </row>
    <row r="95" spans="1:4" ht="26.7" customHeight="1" x14ac:dyDescent="0.25">
      <c r="A95" s="8" t="s">
        <v>10</v>
      </c>
      <c r="B95" s="6">
        <v>660657</v>
      </c>
      <c r="C95" s="75"/>
      <c r="D95" s="149"/>
    </row>
    <row r="96" spans="1:4" x14ac:dyDescent="0.25">
      <c r="A96" s="2" t="s">
        <v>12</v>
      </c>
      <c r="B96" s="3" t="s">
        <v>35</v>
      </c>
      <c r="C96" s="3" t="s">
        <v>36</v>
      </c>
      <c r="D96" s="4" t="s">
        <v>14</v>
      </c>
    </row>
    <row r="97" spans="1:4" ht="53.25" customHeight="1" x14ac:dyDescent="0.25">
      <c r="A97" s="5" t="s">
        <v>9</v>
      </c>
      <c r="B97" s="6">
        <v>1059000</v>
      </c>
      <c r="C97" s="138" t="str">
        <f>IF(AND(B98&lt;1),"NO PM STATED",IF(AND(B97&gt;=B100),"Met PM",IF(AND(B97&gt;=B98-C99),"On target to meet PM",IF(AND(B97&lt;B98-C99),"Not on target to meet PM"))))</f>
        <v>Met PM</v>
      </c>
      <c r="D97" s="130"/>
    </row>
    <row r="98" spans="1:4" ht="26.7" customHeight="1" x14ac:dyDescent="0.25">
      <c r="A98" s="29" t="s">
        <v>22</v>
      </c>
      <c r="B98" s="6">
        <f>B100/12*6</f>
        <v>439645.5</v>
      </c>
      <c r="C98" s="139"/>
      <c r="D98" s="106"/>
    </row>
    <row r="99" spans="1:4" ht="26.7" hidden="1" customHeight="1" x14ac:dyDescent="0.25">
      <c r="A99" s="29"/>
      <c r="B99" s="35">
        <v>0.1</v>
      </c>
      <c r="C99" s="37">
        <f>B98*B99</f>
        <v>43964.55</v>
      </c>
      <c r="D99" s="106"/>
    </row>
    <row r="100" spans="1:4" ht="26.7" customHeight="1" x14ac:dyDescent="0.25">
      <c r="A100" s="8" t="s">
        <v>10</v>
      </c>
      <c r="B100" s="6">
        <v>879291</v>
      </c>
      <c r="C100" s="75"/>
      <c r="D100" s="107"/>
    </row>
    <row r="101" spans="1:4" x14ac:dyDescent="0.25">
      <c r="A101" s="2" t="s">
        <v>20</v>
      </c>
      <c r="B101" s="3" t="s">
        <v>35</v>
      </c>
      <c r="C101" s="3" t="s">
        <v>36</v>
      </c>
      <c r="D101" s="4" t="s">
        <v>14</v>
      </c>
    </row>
    <row r="102" spans="1:4" ht="53.25" customHeight="1" x14ac:dyDescent="0.25">
      <c r="A102" s="5" t="s">
        <v>9</v>
      </c>
      <c r="B102" s="6">
        <v>1059000</v>
      </c>
      <c r="C102" s="138" t="str">
        <f>IF(AND(B103&lt;1),"NO PM STATED",IF(AND(B102&gt;=B105),"Met PM",IF(AND(B102&gt;=B103-C104),"On target to meet PM",IF(AND(B102&lt;B103-C104),"Not on target to meet PM"))))</f>
        <v>Met PM</v>
      </c>
      <c r="D102" s="130"/>
    </row>
    <row r="103" spans="1:4" ht="26.7" customHeight="1" x14ac:dyDescent="0.25">
      <c r="A103" s="29" t="s">
        <v>22</v>
      </c>
      <c r="B103" s="6">
        <f>B105/12*6</f>
        <v>170911.5</v>
      </c>
      <c r="C103" s="139"/>
      <c r="D103" s="106"/>
    </row>
    <row r="104" spans="1:4" ht="26.7" hidden="1" customHeight="1" x14ac:dyDescent="0.25">
      <c r="A104" s="29"/>
      <c r="B104" s="35">
        <v>0.1</v>
      </c>
      <c r="C104" s="31">
        <f>B104*B103</f>
        <v>17091.150000000001</v>
      </c>
      <c r="D104" s="106"/>
    </row>
    <row r="105" spans="1:4" ht="26.7" customHeight="1" x14ac:dyDescent="0.25">
      <c r="A105" s="8" t="s">
        <v>10</v>
      </c>
      <c r="B105" s="6">
        <v>341823</v>
      </c>
      <c r="C105" s="75"/>
      <c r="D105" s="107"/>
    </row>
    <row r="106" spans="1:4" x14ac:dyDescent="0.25">
      <c r="A106" s="48"/>
      <c r="B106" s="44"/>
      <c r="C106" s="45"/>
      <c r="D106" s="46"/>
    </row>
    <row r="107" spans="1:4" x14ac:dyDescent="0.25">
      <c r="A107" s="18" t="s">
        <v>18</v>
      </c>
      <c r="B107" s="19"/>
      <c r="C107" s="19"/>
      <c r="D107" s="20"/>
    </row>
    <row r="108" spans="1:4" x14ac:dyDescent="0.25">
      <c r="A108" s="11" t="s">
        <v>8</v>
      </c>
      <c r="B108" s="3" t="s">
        <v>35</v>
      </c>
      <c r="C108" s="3" t="s">
        <v>36</v>
      </c>
      <c r="D108" s="4" t="s">
        <v>14</v>
      </c>
    </row>
    <row r="109" spans="1:4" ht="53.25" customHeight="1" x14ac:dyDescent="0.25">
      <c r="A109" s="8" t="s">
        <v>9</v>
      </c>
      <c r="B109" s="6">
        <v>30000</v>
      </c>
      <c r="C109" s="138" t="str">
        <f>IF(AND(B110&lt;1),"NO PM STATED",IF(AND(B109&gt;=B112),"Met PM",IF(AND(B109&gt;=B110-C111),"On target to meet PM",IF(AND(B109&lt;B110-C111),"Not on target to meet PM"))))</f>
        <v>Met PM</v>
      </c>
      <c r="D109" s="130"/>
    </row>
    <row r="110" spans="1:4" ht="26.7" customHeight="1" x14ac:dyDescent="0.25">
      <c r="A110" s="29" t="s">
        <v>22</v>
      </c>
      <c r="B110" s="6">
        <f>B112/12*6</f>
        <v>5383.5</v>
      </c>
      <c r="C110" s="139"/>
      <c r="D110" s="106"/>
    </row>
    <row r="111" spans="1:4" ht="26.7" hidden="1" customHeight="1" x14ac:dyDescent="0.25">
      <c r="A111" s="29"/>
      <c r="B111" s="35">
        <v>0.1</v>
      </c>
      <c r="C111" s="31">
        <f>B111*B110</f>
        <v>538.35</v>
      </c>
      <c r="D111" s="106"/>
    </row>
    <row r="112" spans="1:4" ht="26.7" customHeight="1" x14ac:dyDescent="0.25">
      <c r="A112" s="8" t="s">
        <v>10</v>
      </c>
      <c r="B112" s="6">
        <v>10767</v>
      </c>
      <c r="C112" s="75"/>
      <c r="D112" s="107"/>
    </row>
    <row r="113" spans="1:4" x14ac:dyDescent="0.25">
      <c r="A113" s="2" t="s">
        <v>13</v>
      </c>
      <c r="B113" s="3" t="s">
        <v>35</v>
      </c>
      <c r="C113" s="3" t="s">
        <v>36</v>
      </c>
      <c r="D113" s="4" t="s">
        <v>14</v>
      </c>
    </row>
    <row r="114" spans="1:4" ht="53.25" customHeight="1" x14ac:dyDescent="0.25">
      <c r="A114" s="5" t="s">
        <v>9</v>
      </c>
      <c r="B114" s="6">
        <v>31500</v>
      </c>
      <c r="C114" s="138" t="str">
        <f>IF(AND(B115&lt;1),"NO PM STATED",IF(AND(B114&gt;=B117),"Met PM",IF(AND(B114&gt;=B115-C116),"On target to meet PM",IF(AND(B114&lt;B115-C116),"Not on target to meet PM"))))</f>
        <v>Met PM</v>
      </c>
      <c r="D114" s="130"/>
    </row>
    <row r="115" spans="1:4" ht="26.7" customHeight="1" x14ac:dyDescent="0.25">
      <c r="A115" s="29" t="s">
        <v>22</v>
      </c>
      <c r="B115" s="6">
        <f>B117/12*6</f>
        <v>2700</v>
      </c>
      <c r="C115" s="139"/>
      <c r="D115" s="106"/>
    </row>
    <row r="116" spans="1:4" ht="26.7" hidden="1" customHeight="1" x14ac:dyDescent="0.25">
      <c r="A116" s="29"/>
      <c r="B116" s="35">
        <v>0.1</v>
      </c>
      <c r="C116" s="37">
        <f>B115*B116</f>
        <v>270</v>
      </c>
      <c r="D116" s="106"/>
    </row>
    <row r="117" spans="1:4" ht="26.7" customHeight="1" x14ac:dyDescent="0.25">
      <c r="A117" s="8" t="s">
        <v>10</v>
      </c>
      <c r="B117" s="6">
        <v>5400</v>
      </c>
      <c r="C117" s="75"/>
      <c r="D117" s="107"/>
    </row>
    <row r="118" spans="1:4" x14ac:dyDescent="0.25">
      <c r="A118" s="2" t="s">
        <v>19</v>
      </c>
      <c r="B118" s="3" t="s">
        <v>35</v>
      </c>
      <c r="C118" s="3" t="s">
        <v>36</v>
      </c>
      <c r="D118" s="4" t="s">
        <v>14</v>
      </c>
    </row>
    <row r="119" spans="1:4" ht="53.25" customHeight="1" x14ac:dyDescent="0.25">
      <c r="A119" s="5" t="s">
        <v>9</v>
      </c>
      <c r="B119" s="6">
        <v>30000</v>
      </c>
      <c r="C119" s="138" t="str">
        <f>IF(AND(B120&lt;1),"NO PM STATED",IF(AND(B119&gt;=B122),"Met PM",IF(AND(B119&gt;=B120-C121),"On target to meet PM",IF(AND(B119&lt;B120-C121),"Not on target to meet PM"))))</f>
        <v>Met PM</v>
      </c>
      <c r="D119" s="130"/>
    </row>
    <row r="120" spans="1:4" ht="26.7" customHeight="1" x14ac:dyDescent="0.25">
      <c r="A120" s="29" t="s">
        <v>22</v>
      </c>
      <c r="B120" s="6">
        <f>B122/12*6</f>
        <v>500</v>
      </c>
      <c r="C120" s="139"/>
      <c r="D120" s="106"/>
    </row>
    <row r="121" spans="1:4" ht="26.7" hidden="1" customHeight="1" x14ac:dyDescent="0.25">
      <c r="A121" s="29"/>
      <c r="B121" s="35">
        <v>0.1</v>
      </c>
      <c r="C121" s="31">
        <f>B121*B120</f>
        <v>50</v>
      </c>
      <c r="D121" s="106"/>
    </row>
    <row r="122" spans="1:4" ht="26.7" customHeight="1" x14ac:dyDescent="0.25">
      <c r="A122" s="8" t="s">
        <v>10</v>
      </c>
      <c r="B122" s="6">
        <v>1000</v>
      </c>
      <c r="C122" s="75"/>
      <c r="D122" s="107"/>
    </row>
    <row r="123" spans="1:4" x14ac:dyDescent="0.25">
      <c r="A123" s="2" t="s">
        <v>12</v>
      </c>
      <c r="B123" s="3" t="s">
        <v>35</v>
      </c>
      <c r="C123" s="3" t="s">
        <v>36</v>
      </c>
      <c r="D123" s="4" t="s">
        <v>14</v>
      </c>
    </row>
    <row r="124" spans="1:4" ht="53.25" customHeight="1" x14ac:dyDescent="0.25">
      <c r="A124" s="5" t="s">
        <v>9</v>
      </c>
      <c r="B124" s="6">
        <v>30000</v>
      </c>
      <c r="C124" s="138" t="str">
        <f>IF(AND(B125&lt;1),"NO PM STATED",IF(AND(B124&gt;=B127),"Met PM",IF(AND(B124&gt;=B125-C126),"On target to meet PM",IF(AND(B124&lt;B125-C126),"Not on target to meet PM"))))</f>
        <v>Met PM</v>
      </c>
      <c r="D124" s="130"/>
    </row>
    <row r="125" spans="1:4" ht="26.7" customHeight="1" x14ac:dyDescent="0.25">
      <c r="A125" s="29" t="s">
        <v>22</v>
      </c>
      <c r="B125" s="6">
        <f>B127/12*6</f>
        <v>5970</v>
      </c>
      <c r="C125" s="139"/>
      <c r="D125" s="106"/>
    </row>
    <row r="126" spans="1:4" ht="26.7" hidden="1" customHeight="1" x14ac:dyDescent="0.25">
      <c r="A126" s="29"/>
      <c r="B126" s="35">
        <v>0.1</v>
      </c>
      <c r="C126" s="31">
        <f>B126*B125</f>
        <v>597</v>
      </c>
      <c r="D126" s="106"/>
    </row>
    <row r="127" spans="1:4" ht="26.7" customHeight="1" x14ac:dyDescent="0.25">
      <c r="A127" s="8" t="s">
        <v>10</v>
      </c>
      <c r="B127" s="6">
        <v>11940</v>
      </c>
      <c r="C127" s="75"/>
      <c r="D127" s="107"/>
    </row>
    <row r="128" spans="1:4" x14ac:dyDescent="0.25">
      <c r="A128" s="2" t="s">
        <v>20</v>
      </c>
      <c r="B128" s="3" t="s">
        <v>35</v>
      </c>
      <c r="C128" s="3" t="s">
        <v>36</v>
      </c>
      <c r="D128" s="4" t="s">
        <v>14</v>
      </c>
    </row>
    <row r="129" spans="1:4" ht="53.25" customHeight="1" x14ac:dyDescent="0.25">
      <c r="A129" s="5" t="s">
        <v>9</v>
      </c>
      <c r="B129" s="6">
        <v>30000</v>
      </c>
      <c r="C129" s="138" t="str">
        <f>IF(AND(B130&lt;1),"NO PM STATED",IF(AND(B129&gt;=B132),"Met PM",IF(AND(B129&gt;=B130-C131),"On target to meet PM",IF(AND(B129&lt;B130-C131),"Not on target to meet PM"))))</f>
        <v>Met PM</v>
      </c>
      <c r="D129" s="130"/>
    </row>
    <row r="130" spans="1:4" ht="26.7" customHeight="1" x14ac:dyDescent="0.25">
      <c r="A130" s="29" t="s">
        <v>22</v>
      </c>
      <c r="B130" s="6">
        <f>B132/12*6</f>
        <v>1125</v>
      </c>
      <c r="C130" s="139"/>
      <c r="D130" s="106"/>
    </row>
    <row r="131" spans="1:4" ht="26.7" hidden="1" customHeight="1" x14ac:dyDescent="0.25">
      <c r="A131" s="29"/>
      <c r="B131" s="35">
        <v>0.1</v>
      </c>
      <c r="C131" s="37">
        <f>B130*B131</f>
        <v>112.5</v>
      </c>
      <c r="D131" s="106"/>
    </row>
    <row r="132" spans="1:4" ht="26.7" customHeight="1" x14ac:dyDescent="0.25">
      <c r="A132" s="8" t="s">
        <v>10</v>
      </c>
      <c r="B132" s="6">
        <v>2250</v>
      </c>
      <c r="C132" s="75"/>
      <c r="D132" s="107"/>
    </row>
    <row r="133" spans="1:4" ht="6.75" customHeight="1" x14ac:dyDescent="0.25">
      <c r="A133" s="12"/>
    </row>
    <row r="134" spans="1:4" x14ac:dyDescent="0.25">
      <c r="A134" s="25" t="s">
        <v>49</v>
      </c>
      <c r="B134" s="25"/>
      <c r="C134" s="25"/>
      <c r="D134" s="25"/>
    </row>
    <row r="135" spans="1:4" ht="6.75" customHeight="1" x14ac:dyDescent="0.25">
      <c r="A135" s="12"/>
    </row>
    <row r="136" spans="1:4" x14ac:dyDescent="0.25">
      <c r="A136" s="18" t="s">
        <v>11</v>
      </c>
      <c r="B136" s="19"/>
      <c r="C136" s="19"/>
      <c r="D136" s="20"/>
    </row>
    <row r="137" spans="1:4" x14ac:dyDescent="0.25">
      <c r="A137" s="11" t="s">
        <v>8</v>
      </c>
      <c r="B137" s="3" t="s">
        <v>35</v>
      </c>
      <c r="C137" s="3" t="s">
        <v>36</v>
      </c>
      <c r="D137" s="4" t="s">
        <v>14</v>
      </c>
    </row>
    <row r="138" spans="1:4" ht="53.25" customHeight="1" x14ac:dyDescent="0.25">
      <c r="A138" s="13" t="s">
        <v>9</v>
      </c>
      <c r="B138" s="6">
        <v>89</v>
      </c>
      <c r="C138" s="138" t="str">
        <f>IF(AND(B139&lt;1),"NO PM STATED",IF(AND(B138&gt;=B141),"Met PM",IF(AND(B138&gt;=B139-C140),"On target to meet PM",IF(AND(B138&lt;B139-C140),"Not on target to meet PM"))))</f>
        <v>Not on target to meet PM</v>
      </c>
      <c r="D138" s="150"/>
    </row>
    <row r="139" spans="1:4" ht="26.7" customHeight="1" x14ac:dyDescent="0.25">
      <c r="A139" s="29" t="s">
        <v>22</v>
      </c>
      <c r="B139" s="6">
        <f>B141/12*6</f>
        <v>125</v>
      </c>
      <c r="C139" s="139"/>
      <c r="D139" s="151"/>
    </row>
    <row r="140" spans="1:4" ht="26.7" hidden="1" customHeight="1" x14ac:dyDescent="0.25">
      <c r="A140" s="29"/>
      <c r="B140" s="35">
        <v>0.05</v>
      </c>
      <c r="C140" s="31">
        <f>B140*B139</f>
        <v>6.25</v>
      </c>
      <c r="D140" s="151"/>
    </row>
    <row r="141" spans="1:4" ht="26.7" customHeight="1" x14ac:dyDescent="0.25">
      <c r="A141" s="13" t="s">
        <v>10</v>
      </c>
      <c r="B141" s="6">
        <v>250</v>
      </c>
      <c r="C141" s="75"/>
      <c r="D141" s="152"/>
    </row>
    <row r="142" spans="1:4" ht="7.5" customHeight="1" x14ac:dyDescent="0.25"/>
    <row r="143" spans="1:4" x14ac:dyDescent="0.25">
      <c r="A143" s="153" t="s">
        <v>50</v>
      </c>
      <c r="B143" s="153"/>
      <c r="C143" s="153"/>
      <c r="D143" s="153"/>
    </row>
    <row r="144" spans="1:4" ht="7.5" customHeight="1" x14ac:dyDescent="0.25">
      <c r="A144" s="50"/>
      <c r="B144" s="24"/>
      <c r="C144" s="24"/>
      <c r="D144" s="24"/>
    </row>
    <row r="145" spans="1:4" ht="40.5" customHeight="1" x14ac:dyDescent="0.25">
      <c r="A145" s="119" t="s">
        <v>37</v>
      </c>
      <c r="B145" s="119"/>
      <c r="C145" s="119"/>
      <c r="D145" s="119"/>
    </row>
  </sheetData>
  <sheetProtection password="CD52" sheet="1" objects="1" scenarios="1"/>
  <protectedRanges>
    <protectedRange sqref="D8:D11 D13:D16 D18:D21 D23:D26 D28:D31 D33:D36 D38:D41 D45:D48 D50:D53 D55:D58 D60:D63 D65:D68 D72:D75 D77:D80 D82:D85 D87:D90 D92:D95 D97:D100 D102:D105 D109:D112" name="Range22"/>
    <protectedRange sqref="D138" name="Range1_6_1_2"/>
    <protectedRange sqref="D129" name="Range1_3_26"/>
    <protectedRange sqref="D124" name="Range1_4_3"/>
    <protectedRange sqref="D119" name="Range1_4_2"/>
    <protectedRange sqref="D114" name="Range1_3_24"/>
    <protectedRange sqref="D109" name="Range1_5_2"/>
    <protectedRange sqref="D102" name="Range1_3_22"/>
    <protectedRange sqref="D97" name="Range1_3_20"/>
    <protectedRange sqref="D92" name="Range1_3_18"/>
    <protectedRange sqref="D87" name="Range1_3_16"/>
    <protectedRange sqref="D82" name="Range1_3_14"/>
    <protectedRange sqref="D77" name="Range1_3_13"/>
    <protectedRange sqref="D72" name="Range1_3_1_1"/>
    <protectedRange sqref="D65" name="Range1_3_12"/>
    <protectedRange sqref="D60" name="Range1_3_11"/>
    <protectedRange sqref="D55" name="Range1_3_7"/>
    <protectedRange sqref="D50" name="Range1_3_5"/>
    <protectedRange sqref="D45" name="Range1_3_3"/>
    <protectedRange sqref="D33" name="Range1_2_3_1"/>
    <protectedRange sqref="D8" name="Range1_1_1_1"/>
    <protectedRange sqref="D38 D28" name="Range1_3"/>
  </protectedRanges>
  <mergeCells count="57">
    <mergeCell ref="A145:D145"/>
    <mergeCell ref="D138:D141"/>
    <mergeCell ref="D124:D127"/>
    <mergeCell ref="D129:D132"/>
    <mergeCell ref="C138:C139"/>
    <mergeCell ref="C129:C130"/>
    <mergeCell ref="A143:D143"/>
    <mergeCell ref="C124:C125"/>
    <mergeCell ref="D114:D117"/>
    <mergeCell ref="C97:C98"/>
    <mergeCell ref="D92:D95"/>
    <mergeCell ref="D97:D100"/>
    <mergeCell ref="C102:C103"/>
    <mergeCell ref="C109:C110"/>
    <mergeCell ref="C38:C39"/>
    <mergeCell ref="D65:D68"/>
    <mergeCell ref="D60:D63"/>
    <mergeCell ref="D55:D58"/>
    <mergeCell ref="D50:D53"/>
    <mergeCell ref="C87:C88"/>
    <mergeCell ref="C77:C78"/>
    <mergeCell ref="C72:C73"/>
    <mergeCell ref="D102:D105"/>
    <mergeCell ref="C45:C46"/>
    <mergeCell ref="C55:C56"/>
    <mergeCell ref="D119:D122"/>
    <mergeCell ref="D109:D112"/>
    <mergeCell ref="C119:C120"/>
    <mergeCell ref="C114:C115"/>
    <mergeCell ref="D33:D36"/>
    <mergeCell ref="C65:C66"/>
    <mergeCell ref="C60:C61"/>
    <mergeCell ref="C92:C93"/>
    <mergeCell ref="C82:C83"/>
    <mergeCell ref="C50:C51"/>
    <mergeCell ref="D82:D85"/>
    <mergeCell ref="D87:D90"/>
    <mergeCell ref="D77:D80"/>
    <mergeCell ref="D72:D75"/>
    <mergeCell ref="D45:D48"/>
    <mergeCell ref="D38:D41"/>
    <mergeCell ref="A1:D1"/>
    <mergeCell ref="A2:D2"/>
    <mergeCell ref="A3:C3"/>
    <mergeCell ref="A4:C4"/>
    <mergeCell ref="D3:D4"/>
    <mergeCell ref="C8:C9"/>
    <mergeCell ref="C18:C19"/>
    <mergeCell ref="C33:C34"/>
    <mergeCell ref="C23:C24"/>
    <mergeCell ref="D8:D11"/>
    <mergeCell ref="D13:D16"/>
    <mergeCell ref="D28:D31"/>
    <mergeCell ref="D23:D26"/>
    <mergeCell ref="C13:C14"/>
    <mergeCell ref="D18:D21"/>
    <mergeCell ref="C28:C29"/>
  </mergeCells>
  <phoneticPr fontId="7" type="noConversion"/>
  <conditionalFormatting sqref="C52 C47 C40 C30">
    <cfRule type="cellIs" dxfId="51" priority="11" stopIfTrue="1" operator="equal">
      <formula>"Not on target to meet PM"</formula>
    </cfRule>
  </conditionalFormatting>
  <conditionalFormatting sqref="C131 C116 C99 C79 C67 C62">
    <cfRule type="cellIs" dxfId="50" priority="10" stopIfTrue="1" operator="equal">
      <formula>"Not on target to meet PM"</formula>
    </cfRule>
  </conditionalFormatting>
  <conditionalFormatting sqref="C57">
    <cfRule type="cellIs" dxfId="49" priority="9" stopIfTrue="1" operator="equal">
      <formula>"Not on target to meet PM"</formula>
    </cfRule>
  </conditionalFormatting>
  <conditionalFormatting sqref="C94">
    <cfRule type="cellIs" dxfId="48" priority="8" stopIfTrue="1" operator="equal">
      <formula>"Not on target to meet PM"</formula>
    </cfRule>
  </conditionalFormatting>
  <conditionalFormatting sqref="B14">
    <cfRule type="cellIs" dxfId="47" priority="3" operator="lessThan">
      <formula>1</formula>
    </cfRule>
  </conditionalFormatting>
  <conditionalFormatting sqref="B9 B19 B24 B29 B34 B39 B46 B51 B56 B61 B66 B73 B78 B83 B88 B93 B98 B103 B110 B115 B120 B125 B130 B139">
    <cfRule type="cellIs" dxfId="46" priority="4" operator="lessThan">
      <formula>1</formula>
    </cfRule>
  </conditionalFormatting>
  <conditionalFormatting sqref="C138 C129 C124 C119 C114 C109 C102 C97 C92 C87 C82 C77 C72 C65 C60 C55 C50 C45 C38 C33 C28 C23 C18 C13 C8">
    <cfRule type="cellIs" dxfId="45" priority="1" operator="equal">
      <formula>"NO PM STATED"</formula>
    </cfRule>
  </conditionalFormatting>
  <conditionalFormatting sqref="C138 C129 C124 C119 C114 C109 C102 C97 C92 C87 C82 C77 C72 C65 C60 C55 C50 C45 C38 C33 C28 C23 C18 C13 C8">
    <cfRule type="cellIs" dxfId="44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01/10/2014  &amp;A&amp;R&amp;9Attachment 2, CCPC HOM 14-02  Page &amp;P of  &amp;N</oddFooter>
  </headerFooter>
  <rowBreaks count="4" manualBreakCount="4">
    <brk id="26" max="16383" man="1"/>
    <brk id="58" max="16383" man="1"/>
    <brk id="90" max="16383" man="1"/>
    <brk id="1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E42"/>
  <sheetViews>
    <sheetView zoomScaleNormal="100" zoomScaleSheetLayoutView="100" workbookViewId="0">
      <selection activeCell="D3" sqref="D3:D4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96" t="s">
        <v>46</v>
      </c>
      <c r="B1" s="96"/>
      <c r="C1" s="96"/>
      <c r="D1" s="96"/>
      <c r="E1" s="14"/>
    </row>
    <row r="2" spans="1:5" ht="15.6" x14ac:dyDescent="0.3">
      <c r="A2" s="97" t="s">
        <v>55</v>
      </c>
      <c r="B2" s="98"/>
      <c r="C2" s="98"/>
      <c r="D2" s="99"/>
    </row>
    <row r="3" spans="1:5" ht="60" customHeight="1" x14ac:dyDescent="0.25">
      <c r="A3" s="100" t="s">
        <v>41</v>
      </c>
      <c r="B3" s="101"/>
      <c r="C3" s="102"/>
      <c r="D3" s="103" t="s">
        <v>54</v>
      </c>
    </row>
    <row r="4" spans="1:5" ht="84.75" customHeight="1" x14ac:dyDescent="0.25">
      <c r="A4" s="100" t="s">
        <v>34</v>
      </c>
      <c r="B4" s="101"/>
      <c r="C4" s="102"/>
      <c r="D4" s="104"/>
    </row>
    <row r="5" spans="1:5" ht="6.75" customHeight="1" x14ac:dyDescent="0.25"/>
    <row r="6" spans="1:5" x14ac:dyDescent="0.25">
      <c r="A6" s="18" t="s">
        <v>15</v>
      </c>
      <c r="B6" s="19"/>
      <c r="C6" s="19"/>
      <c r="D6" s="20"/>
    </row>
    <row r="7" spans="1:5" x14ac:dyDescent="0.25">
      <c r="A7" s="2" t="s">
        <v>8</v>
      </c>
      <c r="B7" s="3" t="s">
        <v>35</v>
      </c>
      <c r="C7" s="3" t="s">
        <v>36</v>
      </c>
      <c r="D7" s="4" t="s">
        <v>14</v>
      </c>
    </row>
    <row r="8" spans="1:5" ht="53.25" customHeight="1" x14ac:dyDescent="0.25">
      <c r="A8" s="5" t="s">
        <v>9</v>
      </c>
      <c r="B8" s="6">
        <v>2341</v>
      </c>
      <c r="C8" s="138" t="str">
        <f>IF(AND(B9&lt;1),"NO PM STATED",IF(AND(B8&gt;=B11),"Met PM",IF(AND(B8&gt;=B9-C10),"On target to meet PM",IF(AND(B8&lt;B9-C10),"Not on target to meet PM"))))</f>
        <v>On target to meet PM</v>
      </c>
      <c r="D8" s="130"/>
    </row>
    <row r="9" spans="1:5" ht="26.7" customHeight="1" x14ac:dyDescent="0.25">
      <c r="A9" s="29" t="s">
        <v>22</v>
      </c>
      <c r="B9" s="6">
        <f>B11/12*6</f>
        <v>1885.5</v>
      </c>
      <c r="C9" s="139"/>
      <c r="D9" s="106"/>
    </row>
    <row r="10" spans="1:5" ht="26.7" hidden="1" customHeight="1" x14ac:dyDescent="0.25">
      <c r="A10" s="29"/>
      <c r="B10" s="40">
        <v>0.1</v>
      </c>
      <c r="C10" s="31">
        <f>B10*B9</f>
        <v>188.55</v>
      </c>
      <c r="D10" s="106"/>
    </row>
    <row r="11" spans="1:5" ht="26.7" customHeight="1" x14ac:dyDescent="0.25">
      <c r="A11" s="5" t="s">
        <v>10</v>
      </c>
      <c r="B11" s="6">
        <v>3771</v>
      </c>
      <c r="C11" s="33"/>
      <c r="D11" s="107"/>
    </row>
    <row r="12" spans="1:5" x14ac:dyDescent="0.25">
      <c r="A12" s="7"/>
      <c r="B12" s="1"/>
    </row>
    <row r="13" spans="1:5" x14ac:dyDescent="0.25">
      <c r="A13" s="18" t="s">
        <v>16</v>
      </c>
      <c r="B13" s="19"/>
      <c r="C13" s="19"/>
      <c r="D13" s="20"/>
    </row>
    <row r="14" spans="1:5" x14ac:dyDescent="0.25">
      <c r="A14" s="2" t="s">
        <v>8</v>
      </c>
      <c r="B14" s="3" t="s">
        <v>35</v>
      </c>
      <c r="C14" s="3" t="s">
        <v>36</v>
      </c>
      <c r="D14" s="4" t="s">
        <v>14</v>
      </c>
    </row>
    <row r="15" spans="1:5" ht="53.25" customHeight="1" x14ac:dyDescent="0.25">
      <c r="A15" s="5" t="s">
        <v>9</v>
      </c>
      <c r="B15" s="6">
        <v>34</v>
      </c>
      <c r="C15" s="138" t="str">
        <f>IF(AND(B16&lt;1),"NO PM STATED",IF(AND(B15&gt;=B18),"Met PM",IF(AND(B15&gt;=B16-C17),"On target to meet PM",IF(AND(B15&lt;B16-C17),"Not on target to meet PM"))))</f>
        <v>Not on target to meet PM</v>
      </c>
      <c r="D15" s="130"/>
    </row>
    <row r="16" spans="1:5" ht="26.7" customHeight="1" x14ac:dyDescent="0.25">
      <c r="A16" s="29" t="s">
        <v>22</v>
      </c>
      <c r="B16" s="6">
        <f>B18/12*6</f>
        <v>82.5</v>
      </c>
      <c r="C16" s="139"/>
      <c r="D16" s="106"/>
    </row>
    <row r="17" spans="1:4" ht="26.7" hidden="1" customHeight="1" x14ac:dyDescent="0.25">
      <c r="A17" s="29"/>
      <c r="B17" s="40">
        <v>0.1</v>
      </c>
      <c r="C17" s="31">
        <f>B17*B16</f>
        <v>8.25</v>
      </c>
      <c r="D17" s="106"/>
    </row>
    <row r="18" spans="1:4" ht="26.7" customHeight="1" x14ac:dyDescent="0.25">
      <c r="A18" s="8" t="s">
        <v>10</v>
      </c>
      <c r="B18" s="6">
        <v>165</v>
      </c>
      <c r="C18" s="72"/>
      <c r="D18" s="107"/>
    </row>
    <row r="19" spans="1:4" x14ac:dyDescent="0.25">
      <c r="A19" s="9"/>
    </row>
    <row r="20" spans="1:4" x14ac:dyDescent="0.25">
      <c r="A20" s="18" t="s">
        <v>17</v>
      </c>
      <c r="B20" s="19"/>
      <c r="C20" s="19"/>
      <c r="D20" s="20"/>
    </row>
    <row r="21" spans="1:4" x14ac:dyDescent="0.25">
      <c r="A21" s="11" t="s">
        <v>8</v>
      </c>
      <c r="B21" s="3" t="s">
        <v>35</v>
      </c>
      <c r="C21" s="3" t="s">
        <v>36</v>
      </c>
      <c r="D21" s="4" t="s">
        <v>14</v>
      </c>
    </row>
    <row r="22" spans="1:4" ht="53.25" customHeight="1" x14ac:dyDescent="0.25">
      <c r="A22" s="8" t="s">
        <v>9</v>
      </c>
      <c r="B22" s="6">
        <v>9216450</v>
      </c>
      <c r="C22" s="138" t="str">
        <f>IF(AND(B23&lt;1),"NO PM STATED",IF(AND(B22&gt;=B25),"Met PM",IF(AND(B22&gt;=B23-C24),"On target to meet PM",IF(AND(B22&lt;B23-C24),"Not on target to meet PM"))))</f>
        <v>Met PM</v>
      </c>
      <c r="D22" s="116"/>
    </row>
    <row r="23" spans="1:4" ht="26.85" customHeight="1" x14ac:dyDescent="0.25">
      <c r="A23" s="29" t="s">
        <v>22</v>
      </c>
      <c r="B23" s="6">
        <f>B25/12*6</f>
        <v>1813521.5</v>
      </c>
      <c r="C23" s="139"/>
      <c r="D23" s="117"/>
    </row>
    <row r="24" spans="1:4" ht="26.85" hidden="1" customHeight="1" x14ac:dyDescent="0.25">
      <c r="A24" s="29"/>
      <c r="B24" s="41">
        <v>0.1</v>
      </c>
      <c r="C24" s="37">
        <f>B23*B24</f>
        <v>181352.15000000002</v>
      </c>
      <c r="D24" s="117"/>
    </row>
    <row r="25" spans="1:4" ht="26.85" customHeight="1" x14ac:dyDescent="0.25">
      <c r="A25" s="8" t="s">
        <v>10</v>
      </c>
      <c r="B25" s="6">
        <v>3627043</v>
      </c>
      <c r="C25" s="72"/>
      <c r="D25" s="118"/>
    </row>
    <row r="26" spans="1:4" x14ac:dyDescent="0.25">
      <c r="A26" s="12"/>
    </row>
    <row r="27" spans="1:4" hidden="1" x14ac:dyDescent="0.25">
      <c r="A27" s="18" t="s">
        <v>18</v>
      </c>
      <c r="B27" s="19"/>
      <c r="C27" s="19"/>
      <c r="D27" s="20"/>
    </row>
    <row r="28" spans="1:4" hidden="1" x14ac:dyDescent="0.25">
      <c r="A28" s="12"/>
    </row>
    <row r="29" spans="1:4" x14ac:dyDescent="0.25">
      <c r="A29" s="25" t="s">
        <v>47</v>
      </c>
      <c r="B29" s="25"/>
      <c r="C29" s="25"/>
      <c r="D29" s="25"/>
    </row>
    <row r="30" spans="1:4" x14ac:dyDescent="0.25">
      <c r="A30" s="12"/>
    </row>
    <row r="31" spans="1:4" x14ac:dyDescent="0.25">
      <c r="A31" s="18" t="s">
        <v>11</v>
      </c>
      <c r="B31" s="19"/>
      <c r="C31" s="19"/>
      <c r="D31" s="20"/>
    </row>
    <row r="32" spans="1:4" x14ac:dyDescent="0.25">
      <c r="A32" s="11" t="s">
        <v>8</v>
      </c>
      <c r="B32" s="3" t="s">
        <v>35</v>
      </c>
      <c r="C32" s="3" t="s">
        <v>36</v>
      </c>
      <c r="D32" s="4" t="s">
        <v>14</v>
      </c>
    </row>
    <row r="33" spans="1:4" ht="53.25" customHeight="1" x14ac:dyDescent="0.25">
      <c r="A33" s="13" t="s">
        <v>9</v>
      </c>
      <c r="B33" s="6">
        <v>78</v>
      </c>
      <c r="C33" s="138" t="str">
        <f>IF(AND(B34&lt;1),"NO PM STATED",IF(AND(B33&gt;=B36),"Met PM",IF(AND(B33&gt;=B34-C35),"On target to meet PM",IF(AND(B33&lt;B34-C35),"Not on target to meet PM"))))</f>
        <v>Not on target to meet PM</v>
      </c>
      <c r="D33" s="116"/>
    </row>
    <row r="34" spans="1:4" ht="26.7" customHeight="1" x14ac:dyDescent="0.25">
      <c r="A34" s="29" t="s">
        <v>22</v>
      </c>
      <c r="B34" s="6">
        <f>B36/12*6</f>
        <v>137.5</v>
      </c>
      <c r="C34" s="139"/>
      <c r="D34" s="117"/>
    </row>
    <row r="35" spans="1:4" ht="26.7" hidden="1" customHeight="1" x14ac:dyDescent="0.25">
      <c r="A35" s="29"/>
      <c r="B35" s="35">
        <v>0.05</v>
      </c>
      <c r="C35" s="37">
        <f>B34*B35</f>
        <v>6.875</v>
      </c>
      <c r="D35" s="117"/>
    </row>
    <row r="36" spans="1:4" ht="26.7" customHeight="1" x14ac:dyDescent="0.25">
      <c r="A36" s="13" t="s">
        <v>10</v>
      </c>
      <c r="B36" s="6">
        <v>275</v>
      </c>
      <c r="C36" s="72"/>
      <c r="D36" s="118"/>
    </row>
    <row r="37" spans="1:4" ht="7.5" customHeight="1" x14ac:dyDescent="0.25"/>
    <row r="38" spans="1:4" x14ac:dyDescent="0.25">
      <c r="A38" s="153" t="s">
        <v>48</v>
      </c>
      <c r="B38" s="153"/>
      <c r="C38" s="153"/>
      <c r="D38" s="153"/>
    </row>
    <row r="39" spans="1:4" ht="7.5" customHeight="1" x14ac:dyDescent="0.25">
      <c r="A39" s="50"/>
      <c r="B39" s="24"/>
      <c r="C39" s="24"/>
      <c r="D39" s="24"/>
    </row>
    <row r="40" spans="1:4" ht="45" customHeight="1" x14ac:dyDescent="0.25">
      <c r="A40" s="119" t="s">
        <v>37</v>
      </c>
      <c r="B40" s="119"/>
      <c r="C40" s="119"/>
      <c r="D40" s="119"/>
    </row>
    <row r="41" spans="1:4" ht="7.5" customHeight="1" x14ac:dyDescent="0.25"/>
    <row r="42" spans="1:4" x14ac:dyDescent="0.25">
      <c r="A42" t="s">
        <v>56</v>
      </c>
    </row>
  </sheetData>
  <sheetProtection password="CD52" sheet="1" objects="1" scenarios="1"/>
  <protectedRanges>
    <protectedRange sqref="D8:D11 D15:D18 D22:D25 D33:D36" name="Range2"/>
    <protectedRange sqref="C11 C18 C25 C36" name="Range1"/>
  </protectedRanges>
  <mergeCells count="15">
    <mergeCell ref="C8:C9"/>
    <mergeCell ref="D8:D11"/>
    <mergeCell ref="A1:D1"/>
    <mergeCell ref="A2:D2"/>
    <mergeCell ref="A3:C3"/>
    <mergeCell ref="A4:C4"/>
    <mergeCell ref="D3:D4"/>
    <mergeCell ref="A40:D40"/>
    <mergeCell ref="D22:D25"/>
    <mergeCell ref="C15:C16"/>
    <mergeCell ref="D15:D18"/>
    <mergeCell ref="D33:D36"/>
    <mergeCell ref="C22:C23"/>
    <mergeCell ref="C33:C34"/>
    <mergeCell ref="A38:D38"/>
  </mergeCells>
  <phoneticPr fontId="7" type="noConversion"/>
  <conditionalFormatting sqref="C24 C35">
    <cfRule type="cellIs" dxfId="43" priority="8" stopIfTrue="1" operator="equal">
      <formula>"Not on target to meet PM"</formula>
    </cfRule>
  </conditionalFormatting>
  <conditionalFormatting sqref="B9 B16">
    <cfRule type="cellIs" dxfId="42" priority="3" operator="lessThan">
      <formula>1</formula>
    </cfRule>
  </conditionalFormatting>
  <conditionalFormatting sqref="B34">
    <cfRule type="cellIs" dxfId="41" priority="5" operator="lessThan">
      <formula>1</formula>
    </cfRule>
  </conditionalFormatting>
  <conditionalFormatting sqref="B23">
    <cfRule type="cellIs" dxfId="40" priority="4" operator="lessThan">
      <formula>1</formula>
    </cfRule>
  </conditionalFormatting>
  <conditionalFormatting sqref="C33 C22 C15 C8">
    <cfRule type="cellIs" dxfId="39" priority="1" operator="equal">
      <formula>"NO PM STATED"</formula>
    </cfRule>
  </conditionalFormatting>
  <conditionalFormatting sqref="C33 C22 C15 C8">
    <cfRule type="cellIs" dxfId="38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01/10/2014  &amp;A&amp;R&amp;9Attachment 2, CCPC HOM 14-02  Page &amp;P of  &amp;N</oddFooter>
  </headerFooter>
  <rowBreaks count="2" manualBreakCount="2">
    <brk id="25" max="16383" man="1"/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E65"/>
  <sheetViews>
    <sheetView zoomScaleNormal="100" zoomScaleSheetLayoutView="100" workbookViewId="0">
      <selection activeCell="D3" sqref="D3:D4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96" t="s">
        <v>46</v>
      </c>
      <c r="B1" s="96"/>
      <c r="C1" s="96"/>
      <c r="D1" s="96"/>
      <c r="E1" s="14"/>
    </row>
    <row r="2" spans="1:5" ht="15.6" x14ac:dyDescent="0.3">
      <c r="A2" s="97" t="s">
        <v>1</v>
      </c>
      <c r="B2" s="98"/>
      <c r="C2" s="98"/>
      <c r="D2" s="99"/>
    </row>
    <row r="3" spans="1:5" ht="60" customHeight="1" x14ac:dyDescent="0.25">
      <c r="A3" s="100" t="s">
        <v>40</v>
      </c>
      <c r="B3" s="101"/>
      <c r="C3" s="102"/>
      <c r="D3" s="103" t="s">
        <v>54</v>
      </c>
    </row>
    <row r="4" spans="1:5" ht="84.75" customHeight="1" x14ac:dyDescent="0.25">
      <c r="A4" s="100" t="s">
        <v>34</v>
      </c>
      <c r="B4" s="101"/>
      <c r="C4" s="102"/>
      <c r="D4" s="104"/>
    </row>
    <row r="5" spans="1:5" ht="6.75" customHeight="1" x14ac:dyDescent="0.25"/>
    <row r="6" spans="1:5" ht="11.25" customHeight="1" x14ac:dyDescent="0.25">
      <c r="A6" s="18" t="s">
        <v>15</v>
      </c>
      <c r="B6" s="19"/>
      <c r="C6" s="19"/>
      <c r="D6" s="20"/>
    </row>
    <row r="7" spans="1:5" x14ac:dyDescent="0.25">
      <c r="A7" s="2" t="s">
        <v>8</v>
      </c>
      <c r="B7" s="3" t="s">
        <v>35</v>
      </c>
      <c r="C7" s="3" t="s">
        <v>36</v>
      </c>
      <c r="D7" s="4" t="s">
        <v>14</v>
      </c>
    </row>
    <row r="8" spans="1:5" ht="50.25" customHeight="1" x14ac:dyDescent="0.25">
      <c r="A8" s="5" t="s">
        <v>9</v>
      </c>
      <c r="B8" s="6">
        <v>1741</v>
      </c>
      <c r="C8" s="138" t="str">
        <f>IF(AND(B9&lt;1),"NO PM STATED",IF(AND(B8&gt;=B11),"Met PM",IF(AND(B8&gt;=B9-C10),"On target to meet PM",IF(AND(B8&lt;B9-C10),"Not on target to meet PM"))))</f>
        <v>On target to meet PM</v>
      </c>
      <c r="D8" s="116"/>
    </row>
    <row r="9" spans="1:5" ht="26.7" customHeight="1" x14ac:dyDescent="0.25">
      <c r="A9" s="29" t="s">
        <v>22</v>
      </c>
      <c r="B9" s="6">
        <f>B11/12*6</f>
        <v>1241</v>
      </c>
      <c r="C9" s="139"/>
      <c r="D9" s="117"/>
    </row>
    <row r="10" spans="1:5" ht="26.7" hidden="1" customHeight="1" x14ac:dyDescent="0.25">
      <c r="A10" s="29"/>
      <c r="B10" s="35">
        <v>0.1</v>
      </c>
      <c r="C10" s="37">
        <f>B9*B10</f>
        <v>124.10000000000001</v>
      </c>
      <c r="D10" s="117"/>
    </row>
    <row r="11" spans="1:5" ht="26.7" customHeight="1" x14ac:dyDescent="0.25">
      <c r="A11" s="5" t="s">
        <v>10</v>
      </c>
      <c r="B11" s="6">
        <v>2482</v>
      </c>
      <c r="C11" s="72"/>
      <c r="D11" s="118"/>
    </row>
    <row r="12" spans="1:5" x14ac:dyDescent="0.25">
      <c r="A12" s="2" t="s">
        <v>20</v>
      </c>
      <c r="B12" s="3" t="s">
        <v>35</v>
      </c>
      <c r="C12" s="3" t="s">
        <v>36</v>
      </c>
      <c r="D12" s="4" t="s">
        <v>14</v>
      </c>
    </row>
    <row r="13" spans="1:5" ht="50.25" customHeight="1" x14ac:dyDescent="0.25">
      <c r="A13" s="5" t="s">
        <v>9</v>
      </c>
      <c r="B13" s="6">
        <v>2893</v>
      </c>
      <c r="C13" s="138" t="str">
        <f>IF(AND(B14&lt;1),"NO PM STATED",IF(AND(B13&gt;=B16),"Met PM",IF(AND(B13&gt;=B14-C15),"On target to meet PM",IF(AND(B13&lt;B14-C15),"Not on target to meet PM"))))</f>
        <v>Met PM</v>
      </c>
      <c r="D13" s="116"/>
    </row>
    <row r="14" spans="1:5" ht="26.7" customHeight="1" x14ac:dyDescent="0.25">
      <c r="A14" s="29" t="s">
        <v>22</v>
      </c>
      <c r="B14" s="6">
        <f>B16/12*6</f>
        <v>1436.5</v>
      </c>
      <c r="C14" s="139"/>
      <c r="D14" s="117"/>
    </row>
    <row r="15" spans="1:5" ht="26.7" hidden="1" customHeight="1" x14ac:dyDescent="0.25">
      <c r="A15" s="29"/>
      <c r="B15" s="35">
        <v>0.1</v>
      </c>
      <c r="C15" s="37">
        <f>B14*B15</f>
        <v>143.65</v>
      </c>
      <c r="D15" s="117"/>
    </row>
    <row r="16" spans="1:5" ht="26.7" customHeight="1" x14ac:dyDescent="0.25">
      <c r="A16" s="8" t="s">
        <v>10</v>
      </c>
      <c r="B16" s="6">
        <v>2873</v>
      </c>
      <c r="C16" s="72"/>
      <c r="D16" s="118"/>
    </row>
    <row r="17" spans="1:4" x14ac:dyDescent="0.25">
      <c r="A17" s="7"/>
      <c r="B17" s="1"/>
    </row>
    <row r="18" spans="1:4" x14ac:dyDescent="0.25">
      <c r="A18" s="18" t="s">
        <v>16</v>
      </c>
      <c r="B18" s="19"/>
      <c r="C18" s="19"/>
      <c r="D18" s="20"/>
    </row>
    <row r="19" spans="1:4" x14ac:dyDescent="0.25">
      <c r="A19" s="11" t="s">
        <v>8</v>
      </c>
      <c r="B19" s="3" t="s">
        <v>35</v>
      </c>
      <c r="C19" s="3" t="s">
        <v>36</v>
      </c>
      <c r="D19" s="4" t="s">
        <v>14</v>
      </c>
    </row>
    <row r="20" spans="1:4" ht="50.25" customHeight="1" x14ac:dyDescent="0.25">
      <c r="A20" s="8" t="s">
        <v>9</v>
      </c>
      <c r="B20" s="6">
        <v>0</v>
      </c>
      <c r="C20" s="138" t="str">
        <f>IF(AND(B21&lt;1),"NO PM STATED",IF(AND(B20&gt;=B23),"Met PM",IF(AND(B20&gt;=B21-C22),"On target to meet PM",IF(AND(B20&lt;B21-C22),"Not on target to meet PM"))))</f>
        <v>Not on target to meet PM</v>
      </c>
      <c r="D20" s="130"/>
    </row>
    <row r="21" spans="1:4" ht="26.7" customHeight="1" x14ac:dyDescent="0.25">
      <c r="A21" s="29" t="s">
        <v>22</v>
      </c>
      <c r="B21" s="6">
        <f>B23/12*6</f>
        <v>92</v>
      </c>
      <c r="C21" s="139"/>
      <c r="D21" s="106"/>
    </row>
    <row r="22" spans="1:4" ht="26.7" hidden="1" customHeight="1" x14ac:dyDescent="0.25">
      <c r="A22" s="29"/>
      <c r="B22" s="35">
        <v>0.1</v>
      </c>
      <c r="C22" s="31">
        <f>B22*B21</f>
        <v>9.2000000000000011</v>
      </c>
      <c r="D22" s="106"/>
    </row>
    <row r="23" spans="1:4" ht="26.7" customHeight="1" x14ac:dyDescent="0.25">
      <c r="A23" s="8" t="s">
        <v>10</v>
      </c>
      <c r="B23" s="6">
        <v>184</v>
      </c>
      <c r="C23" s="33"/>
      <c r="D23" s="107"/>
    </row>
    <row r="24" spans="1:4" x14ac:dyDescent="0.25">
      <c r="A24" s="11" t="s">
        <v>20</v>
      </c>
      <c r="B24" s="3" t="s">
        <v>35</v>
      </c>
      <c r="C24" s="3" t="s">
        <v>36</v>
      </c>
      <c r="D24" s="4" t="s">
        <v>14</v>
      </c>
    </row>
    <row r="25" spans="1:4" ht="50.25" customHeight="1" x14ac:dyDescent="0.25">
      <c r="A25" s="8" t="s">
        <v>9</v>
      </c>
      <c r="B25" s="6">
        <v>60</v>
      </c>
      <c r="C25" s="138" t="str">
        <f>IF(AND(B26&lt;1),"NO PM STATED",IF(AND(B25&gt;=B28),"Met PM",IF(AND(B25&gt;=B26-C27),"On target to meet PM",IF(AND(B25&lt;B26-C27),"Not on target to meet PM"))))</f>
        <v>On target to meet PM</v>
      </c>
      <c r="D25" s="130"/>
    </row>
    <row r="26" spans="1:4" ht="26.7" customHeight="1" x14ac:dyDescent="0.25">
      <c r="A26" s="29" t="s">
        <v>22</v>
      </c>
      <c r="B26" s="6">
        <f>B28/12*6</f>
        <v>45.5</v>
      </c>
      <c r="C26" s="139"/>
      <c r="D26" s="106"/>
    </row>
    <row r="27" spans="1:4" ht="26.7" hidden="1" customHeight="1" x14ac:dyDescent="0.25">
      <c r="A27" s="29"/>
      <c r="B27" s="71">
        <v>0.1</v>
      </c>
      <c r="C27" s="66">
        <f>B27*B26</f>
        <v>4.55</v>
      </c>
      <c r="D27" s="106"/>
    </row>
    <row r="28" spans="1:4" ht="26.7" customHeight="1" x14ac:dyDescent="0.25">
      <c r="A28" s="8" t="s">
        <v>10</v>
      </c>
      <c r="B28" s="68">
        <v>91</v>
      </c>
      <c r="C28" s="72"/>
      <c r="D28" s="107"/>
    </row>
    <row r="29" spans="1:4" x14ac:dyDescent="0.25">
      <c r="A29" s="10"/>
    </row>
    <row r="30" spans="1:4" x14ac:dyDescent="0.25">
      <c r="A30" s="18" t="s">
        <v>17</v>
      </c>
      <c r="B30" s="19"/>
      <c r="C30" s="19"/>
      <c r="D30" s="20"/>
    </row>
    <row r="31" spans="1:4" x14ac:dyDescent="0.25">
      <c r="A31" s="11" t="s">
        <v>8</v>
      </c>
      <c r="B31" s="3" t="s">
        <v>35</v>
      </c>
      <c r="C31" s="3" t="s">
        <v>36</v>
      </c>
      <c r="D31" s="4" t="s">
        <v>14</v>
      </c>
    </row>
    <row r="32" spans="1:4" ht="50.25" customHeight="1" x14ac:dyDescent="0.25">
      <c r="A32" s="8" t="s">
        <v>9</v>
      </c>
      <c r="B32" s="6">
        <v>423200</v>
      </c>
      <c r="C32" s="138" t="str">
        <f>IF(AND(B33&lt;1),"NO PM STATED",IF(AND(B32&gt;=B35),"Met PM",IF(AND(B32&gt;=B33-C34),"On target to meet PM",IF(AND(B32&lt;B33-C34),"Not on target to meet PM"))))</f>
        <v>Met PM</v>
      </c>
      <c r="D32" s="130"/>
    </row>
    <row r="33" spans="1:4" ht="26.7" customHeight="1" x14ac:dyDescent="0.25">
      <c r="A33" s="29" t="s">
        <v>22</v>
      </c>
      <c r="B33" s="6">
        <f>B35/12*6</f>
        <v>128167.5</v>
      </c>
      <c r="C33" s="139"/>
      <c r="D33" s="106"/>
    </row>
    <row r="34" spans="1:4" ht="26.7" hidden="1" customHeight="1" x14ac:dyDescent="0.25">
      <c r="A34" s="29"/>
      <c r="B34" s="41">
        <v>0.1</v>
      </c>
      <c r="C34" s="37">
        <f>B34*B33</f>
        <v>12816.75</v>
      </c>
      <c r="D34" s="106"/>
    </row>
    <row r="35" spans="1:4" ht="26.7" customHeight="1" x14ac:dyDescent="0.25">
      <c r="A35" s="8" t="s">
        <v>10</v>
      </c>
      <c r="B35" s="6">
        <v>256335</v>
      </c>
      <c r="C35" s="34"/>
      <c r="D35" s="107"/>
    </row>
    <row r="36" spans="1:4" x14ac:dyDescent="0.25">
      <c r="A36" s="11" t="s">
        <v>20</v>
      </c>
      <c r="B36" s="3" t="s">
        <v>35</v>
      </c>
      <c r="C36" s="3" t="s">
        <v>36</v>
      </c>
      <c r="D36" s="4" t="s">
        <v>14</v>
      </c>
    </row>
    <row r="37" spans="1:4" ht="50.25" customHeight="1" x14ac:dyDescent="0.25">
      <c r="A37" s="8" t="s">
        <v>9</v>
      </c>
      <c r="B37" s="6">
        <v>423200</v>
      </c>
      <c r="C37" s="138" t="str">
        <f>IF(AND(B38&lt;1),"NO PM STATED",IF(AND(B37&gt;=B40),"Met PM",IF(AND(B37&gt;=B38-C39),"On target to meet PM",IF(AND(B37&lt;B38-C39),"Not on target to meet PM"))))</f>
        <v>Met PM</v>
      </c>
      <c r="D37" s="130"/>
    </row>
    <row r="38" spans="1:4" ht="26.7" customHeight="1" x14ac:dyDescent="0.25">
      <c r="A38" s="29" t="s">
        <v>22</v>
      </c>
      <c r="B38" s="6">
        <f>B40/12*6</f>
        <v>92771</v>
      </c>
      <c r="C38" s="139"/>
      <c r="D38" s="106"/>
    </row>
    <row r="39" spans="1:4" ht="26.7" hidden="1" customHeight="1" x14ac:dyDescent="0.25">
      <c r="A39" s="29"/>
      <c r="B39" s="41">
        <v>0.1</v>
      </c>
      <c r="C39" s="37">
        <f>B39*B38</f>
        <v>9277.1</v>
      </c>
      <c r="D39" s="106"/>
    </row>
    <row r="40" spans="1:4" ht="26.7" customHeight="1" x14ac:dyDescent="0.25">
      <c r="A40" s="8" t="s">
        <v>10</v>
      </c>
      <c r="B40" s="6">
        <v>185542</v>
      </c>
      <c r="C40" s="34"/>
      <c r="D40" s="107"/>
    </row>
    <row r="41" spans="1:4" x14ac:dyDescent="0.25">
      <c r="A41" s="12"/>
    </row>
    <row r="42" spans="1:4" x14ac:dyDescent="0.25">
      <c r="A42" s="18" t="s">
        <v>18</v>
      </c>
      <c r="B42" s="19"/>
      <c r="C42" s="19"/>
      <c r="D42" s="20"/>
    </row>
    <row r="43" spans="1:4" x14ac:dyDescent="0.25">
      <c r="A43" s="11" t="s">
        <v>8</v>
      </c>
      <c r="B43" s="3" t="s">
        <v>35</v>
      </c>
      <c r="C43" s="3" t="s">
        <v>36</v>
      </c>
      <c r="D43" s="4" t="s">
        <v>14</v>
      </c>
    </row>
    <row r="44" spans="1:4" ht="44.25" customHeight="1" x14ac:dyDescent="0.25">
      <c r="A44" s="8" t="s">
        <v>9</v>
      </c>
      <c r="B44" s="6">
        <v>109</v>
      </c>
      <c r="C44" s="138" t="str">
        <f>IF(AND(B45&lt;1),"NO PM STATED",IF(AND(B44&gt;=B47),"Met PM",IF(AND(B44&gt;=B45-C46),"On target to meet PM",IF(AND(B44&lt;B45-C46),"Not on target to meet PM"))))</f>
        <v>On target to meet PM</v>
      </c>
      <c r="D44" s="124"/>
    </row>
    <row r="45" spans="1:4" ht="31.5" customHeight="1" x14ac:dyDescent="0.25">
      <c r="A45" s="29" t="s">
        <v>22</v>
      </c>
      <c r="B45" s="6">
        <f>B47/12*6</f>
        <v>69.5</v>
      </c>
      <c r="C45" s="139"/>
      <c r="D45" s="106"/>
    </row>
    <row r="46" spans="1:4" ht="31.5" hidden="1" customHeight="1" x14ac:dyDescent="0.25">
      <c r="A46" s="29"/>
      <c r="B46" s="41">
        <v>0.1</v>
      </c>
      <c r="C46" s="37">
        <f>B45*B46</f>
        <v>6.95</v>
      </c>
      <c r="D46" s="106"/>
    </row>
    <row r="47" spans="1:4" ht="31.5" customHeight="1" x14ac:dyDescent="0.25">
      <c r="A47" s="8" t="s">
        <v>10</v>
      </c>
      <c r="B47" s="6">
        <v>139</v>
      </c>
      <c r="C47" s="72"/>
      <c r="D47" s="107"/>
    </row>
    <row r="48" spans="1:4" ht="14.25" customHeight="1" x14ac:dyDescent="0.25">
      <c r="A48" s="11" t="s">
        <v>20</v>
      </c>
      <c r="B48" s="3" t="s">
        <v>35</v>
      </c>
      <c r="C48" s="3" t="s">
        <v>36</v>
      </c>
      <c r="D48" s="4" t="s">
        <v>14</v>
      </c>
    </row>
    <row r="49" spans="1:4" ht="50.25" customHeight="1" x14ac:dyDescent="0.25">
      <c r="A49" s="8" t="s">
        <v>9</v>
      </c>
      <c r="B49" s="6">
        <v>0</v>
      </c>
      <c r="C49" s="138" t="str">
        <f>IF(AND(B50&lt;1),"NO PM STATED",IF(AND(B49&gt;=B52),"Met PM",IF(AND(B49&gt;=B50-C51),"On target to meet PM",IF(AND(B49&lt;B50-C51),"Not on target to meet PM"))))</f>
        <v>Not on target to meet PM</v>
      </c>
      <c r="D49" s="124"/>
    </row>
    <row r="50" spans="1:4" ht="26.7" customHeight="1" x14ac:dyDescent="0.25">
      <c r="A50" s="29" t="s">
        <v>22</v>
      </c>
      <c r="B50" s="6">
        <f>B52/12*6</f>
        <v>146</v>
      </c>
      <c r="C50" s="139"/>
      <c r="D50" s="106"/>
    </row>
    <row r="51" spans="1:4" ht="26.7" hidden="1" customHeight="1" x14ac:dyDescent="0.25">
      <c r="A51" s="29"/>
      <c r="B51" s="41">
        <v>0.1</v>
      </c>
      <c r="C51" s="37">
        <f>B50*B51</f>
        <v>14.600000000000001</v>
      </c>
      <c r="D51" s="106"/>
    </row>
    <row r="52" spans="1:4" ht="26.7" customHeight="1" x14ac:dyDescent="0.25">
      <c r="A52" s="8" t="s">
        <v>10</v>
      </c>
      <c r="B52" s="6">
        <v>292</v>
      </c>
      <c r="C52" s="72"/>
      <c r="D52" s="107"/>
    </row>
    <row r="53" spans="1:4" ht="7.5" customHeight="1" x14ac:dyDescent="0.25">
      <c r="A53" s="12"/>
    </row>
    <row r="54" spans="1:4" x14ac:dyDescent="0.25">
      <c r="A54" s="25" t="s">
        <v>47</v>
      </c>
      <c r="B54" s="25"/>
      <c r="C54" s="25"/>
      <c r="D54" s="25"/>
    </row>
    <row r="55" spans="1:4" ht="9" customHeight="1" x14ac:dyDescent="0.25">
      <c r="A55" s="12"/>
    </row>
    <row r="56" spans="1:4" x14ac:dyDescent="0.25">
      <c r="A56" s="18" t="s">
        <v>11</v>
      </c>
      <c r="B56" s="19"/>
      <c r="C56" s="19"/>
      <c r="D56" s="20"/>
    </row>
    <row r="57" spans="1:4" x14ac:dyDescent="0.25">
      <c r="A57" s="11" t="s">
        <v>8</v>
      </c>
      <c r="B57" s="3" t="s">
        <v>35</v>
      </c>
      <c r="C57" s="3" t="s">
        <v>36</v>
      </c>
      <c r="D57" s="4" t="s">
        <v>14</v>
      </c>
    </row>
    <row r="58" spans="1:4" ht="50.25" customHeight="1" x14ac:dyDescent="0.25">
      <c r="A58" s="13" t="s">
        <v>9</v>
      </c>
      <c r="B58" s="6">
        <v>23</v>
      </c>
      <c r="C58" s="138" t="str">
        <f>IF(AND(B59&lt;1),"NO PM STATED",IF(AND(B58&gt;=B61),"Met PM",IF(AND(B58&gt;=B59-C60),"On target to meet PM",IF(AND(B58&lt;B59-C60),"Not on target to meet PM"))))</f>
        <v>On target to meet PM</v>
      </c>
      <c r="D58" s="116"/>
    </row>
    <row r="59" spans="1:4" ht="26.7" customHeight="1" x14ac:dyDescent="0.25">
      <c r="A59" s="29" t="s">
        <v>22</v>
      </c>
      <c r="B59" s="6">
        <f>B61/12*6</f>
        <v>18.5</v>
      </c>
      <c r="C59" s="139"/>
      <c r="D59" s="117"/>
    </row>
    <row r="60" spans="1:4" ht="26.7" hidden="1" customHeight="1" x14ac:dyDescent="0.25">
      <c r="A60" s="29"/>
      <c r="B60" s="35">
        <v>0.05</v>
      </c>
      <c r="C60" s="37">
        <f>B60*B59</f>
        <v>0.92500000000000004</v>
      </c>
      <c r="D60" s="117"/>
    </row>
    <row r="61" spans="1:4" ht="26.7" customHeight="1" x14ac:dyDescent="0.25">
      <c r="A61" s="13" t="s">
        <v>10</v>
      </c>
      <c r="B61" s="6">
        <v>37</v>
      </c>
      <c r="C61" s="34"/>
      <c r="D61" s="118"/>
    </row>
    <row r="63" spans="1:4" ht="12.75" customHeight="1" x14ac:dyDescent="0.25">
      <c r="A63" s="153" t="s">
        <v>48</v>
      </c>
      <c r="B63" s="153"/>
      <c r="C63" s="153"/>
      <c r="D63" s="153"/>
    </row>
    <row r="64" spans="1:4" ht="9" customHeight="1" x14ac:dyDescent="0.25"/>
    <row r="65" spans="1:4" ht="41.25" customHeight="1" x14ac:dyDescent="0.25">
      <c r="A65" s="119" t="s">
        <v>37</v>
      </c>
      <c r="B65" s="119"/>
      <c r="C65" s="119"/>
      <c r="D65" s="119"/>
    </row>
  </sheetData>
  <sheetProtection password="CD52" sheet="1" objects="1" scenarios="1"/>
  <protectedRanges>
    <protectedRange sqref="D8:D11 D13:D16 D20:D23 D25:D28 D32:D35 D37:D40 D44:D47 D49:D52 D58:D61" name="Range2"/>
    <protectedRange sqref="C11 C16 C23 C28 C35 C40 C47 C52 C61" name="Range1"/>
  </protectedRanges>
  <mergeCells count="25">
    <mergeCell ref="A1:D1"/>
    <mergeCell ref="A2:D2"/>
    <mergeCell ref="A3:C3"/>
    <mergeCell ref="A4:C4"/>
    <mergeCell ref="D3:D4"/>
    <mergeCell ref="D8:D11"/>
    <mergeCell ref="C8:C9"/>
    <mergeCell ref="C49:C50"/>
    <mergeCell ref="C44:C45"/>
    <mergeCell ref="C37:C38"/>
    <mergeCell ref="C32:C33"/>
    <mergeCell ref="D13:D16"/>
    <mergeCell ref="C13:C14"/>
    <mergeCell ref="C20:C21"/>
    <mergeCell ref="D20:D23"/>
    <mergeCell ref="A65:D65"/>
    <mergeCell ref="A63:D63"/>
    <mergeCell ref="D58:D61"/>
    <mergeCell ref="D25:D28"/>
    <mergeCell ref="C25:C26"/>
    <mergeCell ref="D44:D47"/>
    <mergeCell ref="D49:D52"/>
    <mergeCell ref="D37:D40"/>
    <mergeCell ref="D32:D35"/>
    <mergeCell ref="C58:C59"/>
  </mergeCells>
  <phoneticPr fontId="7" type="noConversion"/>
  <conditionalFormatting sqref="C27">
    <cfRule type="cellIs" dxfId="37" priority="8" stopIfTrue="1" operator="equal">
      <formula>"Not on target to meet PM"</formula>
    </cfRule>
  </conditionalFormatting>
  <conditionalFormatting sqref="C10 C51 C60 C39 C15 C34 C46">
    <cfRule type="cellIs" dxfId="36" priority="6" stopIfTrue="1" operator="equal">
      <formula>"Not on target to meet PM"</formula>
    </cfRule>
  </conditionalFormatting>
  <conditionalFormatting sqref="B59 B50 B45 B38 B33 B26 B21 B14 B9">
    <cfRule type="cellIs" dxfId="35" priority="3" operator="lessThan">
      <formula>1</formula>
    </cfRule>
  </conditionalFormatting>
  <conditionalFormatting sqref="C58 C49 C44 C37 C32 C25 C20 C13 C8">
    <cfRule type="cellIs" dxfId="34" priority="1" operator="equal">
      <formula>"NO PM STATED"</formula>
    </cfRule>
  </conditionalFormatting>
  <conditionalFormatting sqref="C58 C49 C44 C37 C32 C25 C20 C13 C8">
    <cfRule type="cellIs" dxfId="33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01/10/2014  &amp;A&amp;R&amp;9Attachment 2, CCPC HOM 14-02  Page &amp;P of  &amp;N</oddFooter>
  </headerFooter>
  <rowBreaks count="1" manualBreakCount="1">
    <brk id="2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G65"/>
  <sheetViews>
    <sheetView zoomScale="115" zoomScaleNormal="115" zoomScaleSheetLayoutView="100" workbookViewId="0">
      <selection activeCell="D3" sqref="D3:D4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96" t="s">
        <v>46</v>
      </c>
      <c r="B1" s="96"/>
      <c r="C1" s="96"/>
      <c r="D1" s="96"/>
      <c r="E1" s="14"/>
    </row>
    <row r="2" spans="1:5" ht="15.6" x14ac:dyDescent="0.3">
      <c r="A2" s="97" t="s">
        <v>3</v>
      </c>
      <c r="B2" s="98"/>
      <c r="C2" s="98"/>
      <c r="D2" s="99"/>
    </row>
    <row r="3" spans="1:5" ht="60" customHeight="1" x14ac:dyDescent="0.25">
      <c r="A3" s="100" t="s">
        <v>33</v>
      </c>
      <c r="B3" s="101"/>
      <c r="C3" s="102"/>
      <c r="D3" s="103" t="s">
        <v>54</v>
      </c>
    </row>
    <row r="4" spans="1:5" ht="84.75" customHeight="1" x14ac:dyDescent="0.25">
      <c r="A4" s="100" t="s">
        <v>34</v>
      </c>
      <c r="B4" s="101"/>
      <c r="C4" s="102"/>
      <c r="D4" s="104"/>
    </row>
    <row r="5" spans="1:5" ht="6.75" customHeight="1" x14ac:dyDescent="0.25"/>
    <row r="6" spans="1:5" x14ac:dyDescent="0.25">
      <c r="A6" s="18" t="s">
        <v>15</v>
      </c>
      <c r="B6" s="19"/>
      <c r="C6" s="19"/>
      <c r="D6" s="20"/>
    </row>
    <row r="7" spans="1:5" x14ac:dyDescent="0.25">
      <c r="A7" s="2" t="s">
        <v>8</v>
      </c>
      <c r="B7" s="3" t="s">
        <v>35</v>
      </c>
      <c r="C7" s="3" t="s">
        <v>36</v>
      </c>
      <c r="D7" s="4" t="s">
        <v>14</v>
      </c>
    </row>
    <row r="8" spans="1:5" ht="53.25" customHeight="1" x14ac:dyDescent="0.25">
      <c r="A8" s="5" t="s">
        <v>9</v>
      </c>
      <c r="B8" s="6">
        <v>31</v>
      </c>
      <c r="C8" s="138" t="str">
        <f>IF(AND(B9&lt;1),"NO PM STATED",IF(AND(B8&gt;=B11),"Met PM",IF(AND(B8&gt;=B9-C10),"On target to meet PM",IF(AND(B8&lt;B9-C10),"Not on target to meet PM"))))</f>
        <v>Not on target to meet PM</v>
      </c>
      <c r="D8" s="130"/>
    </row>
    <row r="9" spans="1:5" ht="26.7" customHeight="1" x14ac:dyDescent="0.25">
      <c r="A9" s="29" t="s">
        <v>22</v>
      </c>
      <c r="B9" s="6">
        <f>B11/12*6</f>
        <v>125</v>
      </c>
      <c r="C9" s="139"/>
      <c r="D9" s="106"/>
    </row>
    <row r="10" spans="1:5" ht="26.7" hidden="1" customHeight="1" x14ac:dyDescent="0.25">
      <c r="A10" s="29"/>
      <c r="B10" s="35">
        <v>0.1</v>
      </c>
      <c r="C10" s="31">
        <f>B10*B9</f>
        <v>12.5</v>
      </c>
      <c r="D10" s="106"/>
    </row>
    <row r="11" spans="1:5" ht="26.7" customHeight="1" x14ac:dyDescent="0.25">
      <c r="A11" s="5" t="s">
        <v>10</v>
      </c>
      <c r="B11" s="6">
        <v>250</v>
      </c>
      <c r="C11" s="33"/>
      <c r="D11" s="107"/>
    </row>
    <row r="12" spans="1:5" x14ac:dyDescent="0.25">
      <c r="A12" s="2" t="s">
        <v>20</v>
      </c>
      <c r="B12" s="3" t="s">
        <v>35</v>
      </c>
      <c r="C12" s="3" t="s">
        <v>36</v>
      </c>
      <c r="D12" s="4" t="s">
        <v>14</v>
      </c>
    </row>
    <row r="13" spans="1:5" ht="53.25" customHeight="1" x14ac:dyDescent="0.25">
      <c r="A13" s="5" t="s">
        <v>9</v>
      </c>
      <c r="B13" s="6">
        <v>20</v>
      </c>
      <c r="C13" s="138" t="str">
        <f>IF(AND(B14&lt;1),"NO PM STATED",IF(AND(B13&gt;=B16),"Met PM",IF(AND(B13&gt;=B14-C15),"On target to meet PM",IF(AND(B13&lt;B14-C15),"Not on target to meet PM"))))</f>
        <v>NO PM STATED</v>
      </c>
      <c r="D13" s="130"/>
    </row>
    <row r="14" spans="1:5" ht="26.7" customHeight="1" x14ac:dyDescent="0.25">
      <c r="A14" s="29" t="s">
        <v>22</v>
      </c>
      <c r="B14" s="6">
        <f>B16/12*6</f>
        <v>0</v>
      </c>
      <c r="C14" s="139"/>
      <c r="D14" s="106"/>
    </row>
    <row r="15" spans="1:5" ht="26.7" hidden="1" customHeight="1" x14ac:dyDescent="0.25">
      <c r="A15" s="29"/>
      <c r="B15" s="35">
        <v>0.1</v>
      </c>
      <c r="C15" s="31">
        <f>B15*B14</f>
        <v>0</v>
      </c>
      <c r="D15" s="106"/>
    </row>
    <row r="16" spans="1:5" ht="26.7" customHeight="1" x14ac:dyDescent="0.25">
      <c r="A16" s="5" t="s">
        <v>10</v>
      </c>
      <c r="B16" s="6"/>
      <c r="C16" s="33"/>
      <c r="D16" s="107"/>
    </row>
    <row r="17" spans="1:7" ht="6.75" customHeight="1" x14ac:dyDescent="0.25">
      <c r="A17" s="42"/>
      <c r="B17" s="21"/>
      <c r="C17" s="22"/>
      <c r="D17" s="23"/>
    </row>
    <row r="18" spans="1:7" x14ac:dyDescent="0.25">
      <c r="A18" s="18" t="s">
        <v>16</v>
      </c>
      <c r="B18" s="19"/>
      <c r="C18" s="19"/>
      <c r="D18" s="20"/>
    </row>
    <row r="19" spans="1:7" x14ac:dyDescent="0.25">
      <c r="A19" s="2" t="s">
        <v>8</v>
      </c>
      <c r="B19" s="3" t="s">
        <v>35</v>
      </c>
      <c r="C19" s="3" t="s">
        <v>36</v>
      </c>
      <c r="D19" s="4" t="s">
        <v>14</v>
      </c>
    </row>
    <row r="20" spans="1:7" ht="53.25" customHeight="1" x14ac:dyDescent="0.25">
      <c r="A20" s="5" t="s">
        <v>9</v>
      </c>
      <c r="B20" s="6">
        <v>23</v>
      </c>
      <c r="C20" s="138" t="str">
        <f>IF(AND(B21&lt;1),"NO PM STATED",IF(AND(B20&gt;=B23),"Met PM",IF(AND(B20&gt;=B21-C22),"On target to meet PM",IF(AND(B20&lt;B21-C22),"Not on target to meet PM"))))</f>
        <v>On target to meet PM</v>
      </c>
      <c r="D20" s="154"/>
    </row>
    <row r="21" spans="1:7" ht="26.7" customHeight="1" x14ac:dyDescent="0.25">
      <c r="A21" s="29" t="s">
        <v>22</v>
      </c>
      <c r="B21" s="6">
        <f>B23/12*6</f>
        <v>20</v>
      </c>
      <c r="C21" s="139"/>
      <c r="D21" s="155"/>
    </row>
    <row r="22" spans="1:7" ht="26.7" hidden="1" customHeight="1" x14ac:dyDescent="0.25">
      <c r="A22" s="29"/>
      <c r="B22" s="35">
        <v>0.1</v>
      </c>
      <c r="C22" s="31">
        <f>B22*B21</f>
        <v>2</v>
      </c>
      <c r="D22" s="155"/>
    </row>
    <row r="23" spans="1:7" ht="26.7" customHeight="1" x14ac:dyDescent="0.25">
      <c r="A23" s="8" t="s">
        <v>10</v>
      </c>
      <c r="B23" s="6">
        <v>40</v>
      </c>
      <c r="C23" s="33"/>
      <c r="D23" s="156"/>
      <c r="G23" s="22"/>
    </row>
    <row r="24" spans="1:7" x14ac:dyDescent="0.25">
      <c r="A24" s="2" t="s">
        <v>20</v>
      </c>
      <c r="B24" s="3" t="s">
        <v>35</v>
      </c>
      <c r="C24" s="3" t="s">
        <v>36</v>
      </c>
      <c r="D24" s="4" t="s">
        <v>14</v>
      </c>
    </row>
    <row r="25" spans="1:7" ht="53.25" customHeight="1" x14ac:dyDescent="0.25">
      <c r="A25" s="5" t="s">
        <v>9</v>
      </c>
      <c r="B25" s="6">
        <v>8</v>
      </c>
      <c r="C25" s="138" t="str">
        <f>IF(AND(B26&lt;1),"NO PM STATED",IF(AND(B25&gt;=B28),"Met PM",IF(AND(B25&gt;=B26-C27),"On target to meet PM",IF(AND(B25&lt;B26-C27),"Not on target to meet PM"))))</f>
        <v>Not on target to meet PM</v>
      </c>
      <c r="D25" s="130"/>
    </row>
    <row r="26" spans="1:7" ht="26.7" customHeight="1" x14ac:dyDescent="0.25">
      <c r="A26" s="29" t="s">
        <v>22</v>
      </c>
      <c r="B26" s="6">
        <f>B28/12*6</f>
        <v>20</v>
      </c>
      <c r="C26" s="139"/>
      <c r="D26" s="106"/>
    </row>
    <row r="27" spans="1:7" ht="26.7" hidden="1" customHeight="1" x14ac:dyDescent="0.25">
      <c r="A27" s="29"/>
      <c r="B27" s="35">
        <v>0.1</v>
      </c>
      <c r="C27" s="31">
        <f>B27*B26</f>
        <v>2</v>
      </c>
      <c r="D27" s="106"/>
    </row>
    <row r="28" spans="1:7" ht="26.85" customHeight="1" x14ac:dyDescent="0.25">
      <c r="A28" s="5" t="s">
        <v>10</v>
      </c>
      <c r="B28" s="6">
        <v>40</v>
      </c>
      <c r="C28" s="33"/>
      <c r="D28" s="107"/>
    </row>
    <row r="29" spans="1:7" ht="6.75" customHeight="1" x14ac:dyDescent="0.25">
      <c r="A29" s="12"/>
    </row>
    <row r="30" spans="1:7" x14ac:dyDescent="0.25">
      <c r="A30" s="18" t="s">
        <v>17</v>
      </c>
      <c r="B30" s="19"/>
      <c r="C30" s="19"/>
      <c r="D30" s="20"/>
    </row>
    <row r="31" spans="1:7" ht="14.25" customHeight="1" x14ac:dyDescent="0.25">
      <c r="A31" s="2" t="s">
        <v>8</v>
      </c>
      <c r="B31" s="3" t="s">
        <v>35</v>
      </c>
      <c r="C31" s="3" t="s">
        <v>36</v>
      </c>
      <c r="D31" s="4" t="s">
        <v>14</v>
      </c>
    </row>
    <row r="32" spans="1:7" ht="53.25" customHeight="1" x14ac:dyDescent="0.25">
      <c r="A32" s="5" t="s">
        <v>9</v>
      </c>
      <c r="B32" s="6">
        <v>0</v>
      </c>
      <c r="C32" s="138" t="str">
        <f>IF(AND(B33&lt;1),"NO PM STATED",IF(AND(B32&gt;=B35),"Met PM",IF(AND(B32&gt;=B33-C34),"On target to meet PM",IF(AND(B32&lt;B33-C34),"Not on target to meet PM"))))</f>
        <v>Not on target to meet PM</v>
      </c>
      <c r="D32" s="154"/>
    </row>
    <row r="33" spans="1:4" ht="26.7" customHeight="1" x14ac:dyDescent="0.25">
      <c r="A33" s="29" t="s">
        <v>22</v>
      </c>
      <c r="B33" s="6">
        <f>B35/12*6</f>
        <v>1250</v>
      </c>
      <c r="C33" s="139"/>
      <c r="D33" s="155"/>
    </row>
    <row r="34" spans="1:4" ht="26.7" hidden="1" customHeight="1" x14ac:dyDescent="0.25">
      <c r="A34" s="29"/>
      <c r="B34" s="35">
        <v>0.1</v>
      </c>
      <c r="C34" s="31">
        <f>B34*B33</f>
        <v>125</v>
      </c>
      <c r="D34" s="155"/>
    </row>
    <row r="35" spans="1:4" ht="26.7" customHeight="1" x14ac:dyDescent="0.25">
      <c r="A35" s="5" t="s">
        <v>10</v>
      </c>
      <c r="B35" s="6">
        <v>2500</v>
      </c>
      <c r="C35" s="72"/>
      <c r="D35" s="156"/>
    </row>
    <row r="36" spans="1:4" x14ac:dyDescent="0.25">
      <c r="A36" s="2" t="s">
        <v>20</v>
      </c>
      <c r="B36" s="3" t="s">
        <v>35</v>
      </c>
      <c r="C36" s="3" t="s">
        <v>36</v>
      </c>
      <c r="D36" s="4" t="s">
        <v>14</v>
      </c>
    </row>
    <row r="37" spans="1:4" ht="53.25" customHeight="1" x14ac:dyDescent="0.25">
      <c r="A37" s="5" t="s">
        <v>9</v>
      </c>
      <c r="B37" s="6">
        <v>0</v>
      </c>
      <c r="C37" s="138" t="str">
        <f>IF(AND(B38&lt;1),"NO PM STATED",IF(AND(B37&gt;=B40),"Met PM",IF(AND(B37&gt;=B38-C39),"On target to meet PM",IF(AND(B37&lt;B38-C39),"Not on target to meet PM"))))</f>
        <v>Not on target to meet PM</v>
      </c>
      <c r="D37" s="154"/>
    </row>
    <row r="38" spans="1:4" ht="26.7" customHeight="1" x14ac:dyDescent="0.25">
      <c r="A38" s="29" t="s">
        <v>22</v>
      </c>
      <c r="B38" s="6">
        <f>B40/12*6</f>
        <v>3500</v>
      </c>
      <c r="C38" s="139"/>
      <c r="D38" s="155"/>
    </row>
    <row r="39" spans="1:4" ht="26.7" hidden="1" customHeight="1" x14ac:dyDescent="0.25">
      <c r="A39" s="29"/>
      <c r="B39" s="35">
        <v>0.1</v>
      </c>
      <c r="C39" s="31">
        <f>B39*B38</f>
        <v>350</v>
      </c>
      <c r="D39" s="155"/>
    </row>
    <row r="40" spans="1:4" ht="26.7" customHeight="1" x14ac:dyDescent="0.25">
      <c r="A40" s="5" t="s">
        <v>10</v>
      </c>
      <c r="B40" s="6">
        <v>7000</v>
      </c>
      <c r="C40" s="72"/>
      <c r="D40" s="156"/>
    </row>
    <row r="41" spans="1:4" x14ac:dyDescent="0.25">
      <c r="A41" s="43"/>
      <c r="B41" s="44"/>
      <c r="C41" s="45"/>
      <c r="D41" s="46"/>
    </row>
    <row r="42" spans="1:4" x14ac:dyDescent="0.25">
      <c r="A42" s="18" t="s">
        <v>18</v>
      </c>
      <c r="B42" s="19"/>
      <c r="C42" s="19"/>
      <c r="D42" s="20"/>
    </row>
    <row r="43" spans="1:4" x14ac:dyDescent="0.25">
      <c r="A43" s="2" t="s">
        <v>8</v>
      </c>
      <c r="B43" s="3" t="s">
        <v>35</v>
      </c>
      <c r="C43" s="3" t="s">
        <v>36</v>
      </c>
      <c r="D43" s="4" t="s">
        <v>14</v>
      </c>
    </row>
    <row r="44" spans="1:4" ht="53.25" customHeight="1" x14ac:dyDescent="0.25">
      <c r="A44" s="5" t="s">
        <v>9</v>
      </c>
      <c r="B44" s="6">
        <v>0</v>
      </c>
      <c r="C44" s="138" t="str">
        <f>IF(AND(B45&lt;1),"NO PM STATED",IF(AND(B44&gt;=B47),"Met PM",IF(AND(B44&gt;=B45-C46),"On target to meet PM",IF(AND(B44&lt;B45-C46),"Not on target to meet PM"))))</f>
        <v>NO PM STATED</v>
      </c>
      <c r="D44" s="154"/>
    </row>
    <row r="45" spans="1:4" ht="25.5" customHeight="1" x14ac:dyDescent="0.25">
      <c r="A45" s="29" t="s">
        <v>22</v>
      </c>
      <c r="B45" s="6">
        <f>B47/12*6</f>
        <v>0</v>
      </c>
      <c r="C45" s="139"/>
      <c r="D45" s="155"/>
    </row>
    <row r="46" spans="1:4" hidden="1" x14ac:dyDescent="0.25">
      <c r="A46" s="29"/>
      <c r="B46" s="35">
        <v>0.1</v>
      </c>
      <c r="C46" s="31">
        <f>B46*B45</f>
        <v>0</v>
      </c>
      <c r="D46" s="155"/>
    </row>
    <row r="47" spans="1:4" ht="26.25" customHeight="1" x14ac:dyDescent="0.25">
      <c r="A47" s="5" t="s">
        <v>10</v>
      </c>
      <c r="B47" s="6"/>
      <c r="C47" s="72"/>
      <c r="D47" s="156"/>
    </row>
    <row r="48" spans="1:4" x14ac:dyDescent="0.25">
      <c r="A48" s="2" t="s">
        <v>20</v>
      </c>
      <c r="B48" s="3" t="s">
        <v>35</v>
      </c>
      <c r="C48" s="3" t="s">
        <v>36</v>
      </c>
      <c r="D48" s="4" t="s">
        <v>14</v>
      </c>
    </row>
    <row r="49" spans="1:4" ht="53.25" customHeight="1" x14ac:dyDescent="0.25">
      <c r="A49" s="5" t="s">
        <v>9</v>
      </c>
      <c r="B49" s="6">
        <v>0</v>
      </c>
      <c r="C49" s="138" t="str">
        <f>IF(AND(B50&lt;1),"NO PM STATED",IF(AND(B49&gt;=B52),"Met PM",IF(AND(B49&gt;=B50-C51),"On target to meet PM",IF(AND(B49&lt;B50-C51),"Not on target to meet PM"))))</f>
        <v>Not on target to meet PM</v>
      </c>
      <c r="D49" s="154"/>
    </row>
    <row r="50" spans="1:4" ht="26.7" customHeight="1" x14ac:dyDescent="0.25">
      <c r="A50" s="29" t="s">
        <v>22</v>
      </c>
      <c r="B50" s="6">
        <f>B52/12*6</f>
        <v>20</v>
      </c>
      <c r="C50" s="139"/>
      <c r="D50" s="155"/>
    </row>
    <row r="51" spans="1:4" ht="26.7" hidden="1" customHeight="1" x14ac:dyDescent="0.25">
      <c r="A51" s="29"/>
      <c r="B51" s="35">
        <v>0.1</v>
      </c>
      <c r="C51" s="31">
        <f>B51*B50</f>
        <v>2</v>
      </c>
      <c r="D51" s="155"/>
    </row>
    <row r="52" spans="1:4" ht="26.7" customHeight="1" x14ac:dyDescent="0.25">
      <c r="A52" s="5" t="s">
        <v>10</v>
      </c>
      <c r="B52" s="6">
        <v>40</v>
      </c>
      <c r="C52" s="72"/>
      <c r="D52" s="156"/>
    </row>
    <row r="53" spans="1:4" ht="6.75" customHeight="1" x14ac:dyDescent="0.25">
      <c r="A53" s="9"/>
      <c r="B53" s="21"/>
      <c r="C53" s="22"/>
      <c r="D53" s="23"/>
    </row>
    <row r="54" spans="1:4" x14ac:dyDescent="0.25">
      <c r="A54" s="25" t="s">
        <v>47</v>
      </c>
      <c r="B54" s="25"/>
      <c r="C54" s="25"/>
      <c r="D54" s="25"/>
    </row>
    <row r="55" spans="1:4" ht="6.75" customHeight="1" x14ac:dyDescent="0.25">
      <c r="A55" s="12"/>
    </row>
    <row r="56" spans="1:4" x14ac:dyDescent="0.25">
      <c r="A56" s="18" t="s">
        <v>11</v>
      </c>
      <c r="B56" s="19"/>
      <c r="C56" s="19"/>
      <c r="D56" s="20"/>
    </row>
    <row r="57" spans="1:4" x14ac:dyDescent="0.25">
      <c r="A57" s="11" t="s">
        <v>8</v>
      </c>
      <c r="B57" s="3" t="s">
        <v>35</v>
      </c>
      <c r="C57" s="3" t="s">
        <v>36</v>
      </c>
      <c r="D57" s="4" t="s">
        <v>14</v>
      </c>
    </row>
    <row r="58" spans="1:4" ht="53.25" customHeight="1" x14ac:dyDescent="0.25">
      <c r="A58" s="13" t="s">
        <v>9</v>
      </c>
      <c r="B58" s="6">
        <v>7</v>
      </c>
      <c r="C58" s="138" t="str">
        <f>IF(AND(B59&lt;1),"NO PM STATED",IF(AND(B58&gt;=B61),"Met PM",IF(AND(B58&gt;=B59-C60),"On target to meet PM",IF(AND(B58&lt;B59-C60),"Not on target to meet PM"))))</f>
        <v>Not on target to meet PM</v>
      </c>
      <c r="D58" s="130"/>
    </row>
    <row r="59" spans="1:4" ht="26.7" customHeight="1" x14ac:dyDescent="0.25">
      <c r="A59" s="29" t="s">
        <v>22</v>
      </c>
      <c r="B59" s="6">
        <f>B61/12*6</f>
        <v>15</v>
      </c>
      <c r="C59" s="139"/>
      <c r="D59" s="106"/>
    </row>
    <row r="60" spans="1:4" ht="26.7" hidden="1" customHeight="1" x14ac:dyDescent="0.25">
      <c r="A60" s="29"/>
      <c r="B60" s="35">
        <v>0.05</v>
      </c>
      <c r="C60" s="36">
        <f>B59*B60+IF(,"B57-B58&lt;1,B57-538&gt;0",0.5)</f>
        <v>1.25</v>
      </c>
      <c r="D60" s="106"/>
    </row>
    <row r="61" spans="1:4" ht="26.7" customHeight="1" x14ac:dyDescent="0.25">
      <c r="A61" s="13" t="s">
        <v>10</v>
      </c>
      <c r="B61" s="6">
        <v>30</v>
      </c>
      <c r="C61" s="33"/>
      <c r="D61" s="107"/>
    </row>
    <row r="62" spans="1:4" ht="7.5" customHeight="1" x14ac:dyDescent="0.25"/>
    <row r="63" spans="1:4" x14ac:dyDescent="0.25">
      <c r="A63" s="153" t="s">
        <v>48</v>
      </c>
      <c r="B63" s="153"/>
      <c r="C63" s="153"/>
      <c r="D63" s="153"/>
    </row>
    <row r="64" spans="1:4" ht="8.25" customHeight="1" x14ac:dyDescent="0.25"/>
    <row r="65" spans="1:4" s="51" customFormat="1" ht="41.25" customHeight="1" x14ac:dyDescent="0.25">
      <c r="A65" s="119" t="s">
        <v>37</v>
      </c>
      <c r="B65" s="119"/>
      <c r="C65" s="119"/>
      <c r="D65" s="119"/>
    </row>
  </sheetData>
  <sheetProtection password="CD52" sheet="1" objects="1" scenarios="1"/>
  <protectedRanges>
    <protectedRange sqref="D8:D11 D13:D16 D20:D23 D25:D28 D32:D35 D37:D40 D49:D52 D58:D61 D44:D47" name="Range2"/>
    <protectedRange sqref="C11 C16 C23 C28 C35 C40 C52 C61 C47" name="Range1"/>
  </protectedRanges>
  <mergeCells count="25">
    <mergeCell ref="C44:C45"/>
    <mergeCell ref="D44:D47"/>
    <mergeCell ref="C37:C38"/>
    <mergeCell ref="D37:D40"/>
    <mergeCell ref="A65:D65"/>
    <mergeCell ref="C49:C50"/>
    <mergeCell ref="D49:D52"/>
    <mergeCell ref="A63:D63"/>
    <mergeCell ref="C58:C59"/>
    <mergeCell ref="D58:D61"/>
    <mergeCell ref="C8:C9"/>
    <mergeCell ref="D8:D11"/>
    <mergeCell ref="A1:D1"/>
    <mergeCell ref="A3:C3"/>
    <mergeCell ref="A4:C4"/>
    <mergeCell ref="D3:D4"/>
    <mergeCell ref="A2:D2"/>
    <mergeCell ref="D13:D16"/>
    <mergeCell ref="C20:C21"/>
    <mergeCell ref="D20:D23"/>
    <mergeCell ref="C13:C14"/>
    <mergeCell ref="C32:C33"/>
    <mergeCell ref="D32:D35"/>
    <mergeCell ref="C25:C26"/>
    <mergeCell ref="D25:D28"/>
  </mergeCells>
  <phoneticPr fontId="7" type="noConversion"/>
  <conditionalFormatting sqref="B9 B14 B21 B26 B33 B38 B50 B59">
    <cfRule type="cellIs" dxfId="32" priority="6" operator="lessThan">
      <formula>1</formula>
    </cfRule>
  </conditionalFormatting>
  <conditionalFormatting sqref="C58 C49 C44 C37 C32 C25 C20 C13 C8">
    <cfRule type="cellIs" dxfId="31" priority="1" operator="equal">
      <formula>"NO PM STATED"</formula>
    </cfRule>
  </conditionalFormatting>
  <conditionalFormatting sqref="B45">
    <cfRule type="cellIs" dxfId="30" priority="3" operator="lessThan">
      <formula>1</formula>
    </cfRule>
  </conditionalFormatting>
  <conditionalFormatting sqref="C58 C49 C44 C37 C32 C25 C20 C13 C8">
    <cfRule type="cellIs" dxfId="29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01/10/2014  &amp;A&amp;R&amp;9Attachment 2, CCPC HOM 14-02  Page &amp;P of  &amp;N</oddFooter>
  </headerFooter>
  <rowBreaks count="2" manualBreakCount="2">
    <brk id="29" max="16383" man="1"/>
    <brk id="7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E84"/>
  <sheetViews>
    <sheetView zoomScaleNormal="100" zoomScaleSheetLayoutView="100" workbookViewId="0">
      <selection activeCell="F4" sqref="F4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96" t="s">
        <v>46</v>
      </c>
      <c r="B1" s="96"/>
      <c r="C1" s="96"/>
      <c r="D1" s="96"/>
      <c r="E1" s="14"/>
    </row>
    <row r="2" spans="1:5" ht="15.6" x14ac:dyDescent="0.3">
      <c r="A2" s="97" t="s">
        <v>2</v>
      </c>
      <c r="B2" s="98"/>
      <c r="C2" s="98"/>
      <c r="D2" s="99"/>
    </row>
    <row r="3" spans="1:5" ht="60" customHeight="1" x14ac:dyDescent="0.25">
      <c r="A3" s="100" t="s">
        <v>39</v>
      </c>
      <c r="B3" s="101"/>
      <c r="C3" s="102"/>
      <c r="D3" s="103" t="s">
        <v>54</v>
      </c>
    </row>
    <row r="4" spans="1:5" ht="84.75" customHeight="1" x14ac:dyDescent="0.25">
      <c r="A4" s="100" t="s">
        <v>34</v>
      </c>
      <c r="B4" s="101"/>
      <c r="C4" s="102"/>
      <c r="D4" s="104"/>
    </row>
    <row r="5" spans="1:5" ht="6.75" customHeight="1" x14ac:dyDescent="0.25"/>
    <row r="6" spans="1:5" x14ac:dyDescent="0.25">
      <c r="A6" s="18" t="s">
        <v>15</v>
      </c>
      <c r="B6" s="19"/>
      <c r="C6" s="19"/>
      <c r="D6" s="20"/>
    </row>
    <row r="7" spans="1:5" ht="13.2" customHeight="1" x14ac:dyDescent="0.25">
      <c r="A7" s="2" t="s">
        <v>8</v>
      </c>
      <c r="B7" s="3" t="s">
        <v>35</v>
      </c>
      <c r="C7" s="3" t="s">
        <v>36</v>
      </c>
      <c r="D7" s="4" t="s">
        <v>14</v>
      </c>
    </row>
    <row r="8" spans="1:5" ht="53.25" customHeight="1" x14ac:dyDescent="0.25">
      <c r="A8" s="5" t="s">
        <v>9</v>
      </c>
      <c r="B8" s="6">
        <v>8</v>
      </c>
      <c r="C8" s="138" t="str">
        <f>IF(AND(B9&lt;1),"NO PM STATED",IF(AND(B8&gt;=B11),"Met PM",IF(AND(B8&gt;=B9-C10),"On target to meet PM",IF(AND(B8&lt;B9-C10),"Not on target to meet PM"))))</f>
        <v>Not on target to meet PM</v>
      </c>
      <c r="D8" s="130"/>
    </row>
    <row r="9" spans="1:5" ht="26.7" customHeight="1" x14ac:dyDescent="0.25">
      <c r="A9" s="29" t="s">
        <v>22</v>
      </c>
      <c r="B9" s="6">
        <f>B11/12*6</f>
        <v>1671.5</v>
      </c>
      <c r="C9" s="139"/>
      <c r="D9" s="106"/>
    </row>
    <row r="10" spans="1:5" ht="26.7" hidden="1" customHeight="1" x14ac:dyDescent="0.25">
      <c r="A10" s="29"/>
      <c r="B10" s="35">
        <v>0.1</v>
      </c>
      <c r="C10" s="31">
        <f>B10*B9</f>
        <v>167.15</v>
      </c>
      <c r="D10" s="106"/>
    </row>
    <row r="11" spans="1:5" ht="26.7" customHeight="1" x14ac:dyDescent="0.25">
      <c r="A11" s="5" t="s">
        <v>10</v>
      </c>
      <c r="B11" s="6">
        <v>3343</v>
      </c>
      <c r="C11" s="33"/>
      <c r="D11" s="107"/>
    </row>
    <row r="12" spans="1:5" x14ac:dyDescent="0.25">
      <c r="A12" s="2" t="s">
        <v>21</v>
      </c>
      <c r="B12" s="3" t="s">
        <v>35</v>
      </c>
      <c r="C12" s="3" t="s">
        <v>36</v>
      </c>
      <c r="D12" s="4" t="s">
        <v>14</v>
      </c>
    </row>
    <row r="13" spans="1:5" ht="53.4" customHeight="1" x14ac:dyDescent="0.25">
      <c r="A13" s="5" t="s">
        <v>9</v>
      </c>
      <c r="B13" s="6">
        <v>0</v>
      </c>
      <c r="C13" s="138" t="str">
        <f>IF(AND(B14&lt;1),"NO PM STATED",IF(AND(B13&gt;=B16),"Met PM",IF(AND(B13&gt;=B14-C15),"On target to meet PM",IF(AND(B13&lt;B14-C15),"Not on target to meet PM"))))</f>
        <v>Not on target to meet PM</v>
      </c>
      <c r="D13" s="116"/>
    </row>
    <row r="14" spans="1:5" ht="26.7" customHeight="1" x14ac:dyDescent="0.25">
      <c r="A14" s="29" t="s">
        <v>22</v>
      </c>
      <c r="B14" s="6">
        <f>B16/12*6</f>
        <v>1946</v>
      </c>
      <c r="C14" s="139"/>
      <c r="D14" s="117"/>
    </row>
    <row r="15" spans="1:5" ht="26.7" hidden="1" customHeight="1" x14ac:dyDescent="0.25">
      <c r="A15" s="29"/>
      <c r="B15" s="35">
        <v>0.1</v>
      </c>
      <c r="C15" s="37">
        <f>B14*B15</f>
        <v>194.60000000000002</v>
      </c>
      <c r="D15" s="117"/>
    </row>
    <row r="16" spans="1:5" ht="26.7" customHeight="1" x14ac:dyDescent="0.25">
      <c r="A16" s="5" t="s">
        <v>10</v>
      </c>
      <c r="B16" s="6">
        <v>3892</v>
      </c>
      <c r="C16" s="34"/>
      <c r="D16" s="118"/>
    </row>
    <row r="17" spans="1:4" x14ac:dyDescent="0.25">
      <c r="A17" s="2" t="s">
        <v>20</v>
      </c>
      <c r="B17" s="3" t="s">
        <v>35</v>
      </c>
      <c r="C17" s="3" t="s">
        <v>36</v>
      </c>
      <c r="D17" s="4" t="s">
        <v>14</v>
      </c>
    </row>
    <row r="18" spans="1:4" ht="53.25" customHeight="1" x14ac:dyDescent="0.25">
      <c r="A18" s="5" t="s">
        <v>9</v>
      </c>
      <c r="B18" s="6">
        <v>0</v>
      </c>
      <c r="C18" s="138" t="str">
        <f>IF(AND(B19&lt;1),"NO PM STATED",IF(AND(B18&gt;=B21),"Met PM",IF(AND(B18&gt;=B19-C20),"On target to meet PM",IF(AND(B18&lt;B19-C20),"Not on target to meet PM"))))</f>
        <v>Not on target to meet PM</v>
      </c>
      <c r="D18" s="116"/>
    </row>
    <row r="19" spans="1:4" ht="26.7" customHeight="1" x14ac:dyDescent="0.25">
      <c r="A19" s="29" t="s">
        <v>22</v>
      </c>
      <c r="B19" s="6">
        <f>B21/12*6</f>
        <v>1342</v>
      </c>
      <c r="C19" s="139"/>
      <c r="D19" s="117"/>
    </row>
    <row r="20" spans="1:4" ht="26.7" hidden="1" customHeight="1" x14ac:dyDescent="0.25">
      <c r="A20" s="29"/>
      <c r="B20" s="35">
        <v>0.1</v>
      </c>
      <c r="C20" s="37">
        <f>B19*B20</f>
        <v>134.20000000000002</v>
      </c>
      <c r="D20" s="117"/>
    </row>
    <row r="21" spans="1:4" ht="26.7" customHeight="1" x14ac:dyDescent="0.25">
      <c r="A21" s="5" t="s">
        <v>10</v>
      </c>
      <c r="B21" s="6">
        <v>2684</v>
      </c>
      <c r="C21" s="34"/>
      <c r="D21" s="118"/>
    </row>
    <row r="22" spans="1:4" x14ac:dyDescent="0.25">
      <c r="A22" s="7"/>
      <c r="B22" s="1"/>
    </row>
    <row r="23" spans="1:4" x14ac:dyDescent="0.25">
      <c r="A23" s="18" t="s">
        <v>16</v>
      </c>
      <c r="B23" s="19"/>
      <c r="C23" s="19"/>
      <c r="D23" s="20"/>
    </row>
    <row r="24" spans="1:4" x14ac:dyDescent="0.25">
      <c r="A24" s="2" t="s">
        <v>8</v>
      </c>
      <c r="B24" s="3" t="s">
        <v>35</v>
      </c>
      <c r="C24" s="3" t="s">
        <v>36</v>
      </c>
      <c r="D24" s="4" t="s">
        <v>14</v>
      </c>
    </row>
    <row r="25" spans="1:4" ht="47.4" customHeight="1" x14ac:dyDescent="0.25">
      <c r="A25" s="5" t="s">
        <v>9</v>
      </c>
      <c r="B25" s="6">
        <v>0</v>
      </c>
      <c r="C25" s="138" t="str">
        <f>IF(AND(B26&lt;1),"NO PM STATED",IF(AND(B25&gt;=B28),"Met PM",IF(AND(B25&gt;=B26-C27),"On target to meet PM",IF(AND(B25&lt;B26-C27),"Not on target to meet PM"))))</f>
        <v>Not on target to meet PM</v>
      </c>
      <c r="D25" s="130"/>
    </row>
    <row r="26" spans="1:4" ht="25.2" customHeight="1" x14ac:dyDescent="0.25">
      <c r="A26" s="29" t="s">
        <v>22</v>
      </c>
      <c r="B26" s="6">
        <f>B28/12*6</f>
        <v>23</v>
      </c>
      <c r="C26" s="139"/>
      <c r="D26" s="106"/>
    </row>
    <row r="27" spans="1:4" ht="26.7" hidden="1" customHeight="1" x14ac:dyDescent="0.25">
      <c r="A27" s="29"/>
      <c r="B27" s="35">
        <v>0.1</v>
      </c>
      <c r="C27" s="31">
        <f>B27*B26</f>
        <v>2.3000000000000003</v>
      </c>
      <c r="D27" s="106"/>
    </row>
    <row r="28" spans="1:4" ht="26.7" customHeight="1" x14ac:dyDescent="0.25">
      <c r="A28" s="8" t="s">
        <v>10</v>
      </c>
      <c r="B28" s="6">
        <v>46</v>
      </c>
      <c r="C28" s="33"/>
      <c r="D28" s="107"/>
    </row>
    <row r="29" spans="1:4" ht="13.2" customHeight="1" x14ac:dyDescent="0.25">
      <c r="A29" s="2" t="s">
        <v>21</v>
      </c>
      <c r="B29" s="3" t="s">
        <v>35</v>
      </c>
      <c r="C29" s="89"/>
      <c r="D29" s="4" t="s">
        <v>14</v>
      </c>
    </row>
    <row r="30" spans="1:4" ht="53.25" customHeight="1" x14ac:dyDescent="0.25">
      <c r="A30" s="5" t="s">
        <v>9</v>
      </c>
      <c r="B30" s="6">
        <v>0</v>
      </c>
      <c r="C30" s="138" t="str">
        <f>IF(AND(B31&lt;1),"NO PM STATED",IF(AND(B30&gt;=B33),"Met PM",IF(AND(B30&gt;=B31-C32),"On target to meet PM",IF(AND(B30&lt;B31-C32),"Not on target to meet PM"))))</f>
        <v>Not on target to meet PM</v>
      </c>
      <c r="D30" s="116"/>
    </row>
    <row r="31" spans="1:4" ht="26.7" customHeight="1" x14ac:dyDescent="0.25">
      <c r="A31" s="29" t="s">
        <v>22</v>
      </c>
      <c r="B31" s="6">
        <f>B33/12*6</f>
        <v>23</v>
      </c>
      <c r="C31" s="139"/>
      <c r="D31" s="117"/>
    </row>
    <row r="32" spans="1:4" ht="26.7" hidden="1" customHeight="1" x14ac:dyDescent="0.25">
      <c r="A32" s="29"/>
      <c r="B32" s="35">
        <v>0.1</v>
      </c>
      <c r="C32" s="31">
        <f>B32*B31</f>
        <v>2.3000000000000003</v>
      </c>
      <c r="D32" s="117"/>
    </row>
    <row r="33" spans="1:4" ht="26.7" customHeight="1" x14ac:dyDescent="0.25">
      <c r="A33" s="8" t="s">
        <v>10</v>
      </c>
      <c r="B33" s="6">
        <v>46</v>
      </c>
      <c r="C33" s="89"/>
      <c r="D33" s="118"/>
    </row>
    <row r="34" spans="1:4" ht="13.2" customHeight="1" x14ac:dyDescent="0.25">
      <c r="A34" s="2" t="s">
        <v>20</v>
      </c>
      <c r="B34" s="6"/>
      <c r="C34" s="90"/>
      <c r="D34" s="4" t="s">
        <v>14</v>
      </c>
    </row>
    <row r="35" spans="1:4" ht="53.25" customHeight="1" x14ac:dyDescent="0.25">
      <c r="A35" s="5" t="s">
        <v>9</v>
      </c>
      <c r="B35" s="6">
        <v>0</v>
      </c>
      <c r="C35" s="138" t="str">
        <f>IF(AND(B36&lt;1),"NO PM STATED",IF(AND(B35&gt;=B38),"Met PM",IF(AND(B35&gt;=B36-C37),"On target to meet PM",IF(AND(B35&lt;B36-C37),"Not on target to meet PM"))))</f>
        <v>Not on target to meet PM</v>
      </c>
      <c r="D35" s="116"/>
    </row>
    <row r="36" spans="1:4" ht="26.7" customHeight="1" x14ac:dyDescent="0.25">
      <c r="A36" s="29" t="s">
        <v>22</v>
      </c>
      <c r="B36" s="6">
        <f>B38/12*6</f>
        <v>23</v>
      </c>
      <c r="C36" s="139"/>
      <c r="D36" s="117"/>
    </row>
    <row r="37" spans="1:4" ht="26.7" hidden="1" customHeight="1" x14ac:dyDescent="0.25">
      <c r="A37" s="29"/>
      <c r="B37" s="35">
        <v>0.1</v>
      </c>
      <c r="C37" s="31">
        <f>B37*B36</f>
        <v>2.3000000000000003</v>
      </c>
      <c r="D37" s="117"/>
    </row>
    <row r="38" spans="1:4" ht="26.7" customHeight="1" x14ac:dyDescent="0.25">
      <c r="A38" s="5" t="s">
        <v>10</v>
      </c>
      <c r="B38" s="6">
        <v>46</v>
      </c>
      <c r="C38" s="33"/>
      <c r="D38" s="118"/>
    </row>
    <row r="40" spans="1:4" x14ac:dyDescent="0.25">
      <c r="A40" s="18" t="s">
        <v>17</v>
      </c>
      <c r="B40" s="19"/>
      <c r="C40" s="19"/>
      <c r="D40" s="20"/>
    </row>
    <row r="41" spans="1:4" ht="13.2" customHeight="1" x14ac:dyDescent="0.25">
      <c r="A41" s="11" t="s">
        <v>8</v>
      </c>
      <c r="B41" s="3" t="s">
        <v>35</v>
      </c>
      <c r="C41" s="3" t="s">
        <v>36</v>
      </c>
      <c r="D41" s="4" t="s">
        <v>14</v>
      </c>
    </row>
    <row r="42" spans="1:4" ht="53.25" customHeight="1" x14ac:dyDescent="0.25">
      <c r="A42" s="8" t="s">
        <v>9</v>
      </c>
      <c r="B42" s="6">
        <v>0</v>
      </c>
      <c r="C42" s="138" t="str">
        <f>IF(AND(B43&lt;1),"NO PM STATED",IF(AND(B42&gt;=B45),"Met PM",IF(AND(B42&gt;=B43-C44),"On target to meet PM",IF(AND(B42&lt;B43-C44),"Not on target to meet PM"))))</f>
        <v>Not on target to meet PM</v>
      </c>
      <c r="D42" s="116"/>
    </row>
    <row r="43" spans="1:4" ht="26.7" customHeight="1" x14ac:dyDescent="0.25">
      <c r="A43" s="29" t="s">
        <v>22</v>
      </c>
      <c r="B43" s="6">
        <f>B45/12*6</f>
        <v>77992.5</v>
      </c>
      <c r="C43" s="139"/>
      <c r="D43" s="117"/>
    </row>
    <row r="44" spans="1:4" ht="26.7" hidden="1" customHeight="1" x14ac:dyDescent="0.25">
      <c r="A44" s="29"/>
      <c r="B44" s="35">
        <v>0.1</v>
      </c>
      <c r="C44" s="37">
        <f>B43*B44</f>
        <v>7799.25</v>
      </c>
      <c r="D44" s="117"/>
    </row>
    <row r="45" spans="1:4" ht="26.7" customHeight="1" x14ac:dyDescent="0.25">
      <c r="A45" s="8" t="s">
        <v>10</v>
      </c>
      <c r="B45" s="6">
        <v>155985</v>
      </c>
      <c r="C45" s="34"/>
      <c r="D45" s="118"/>
    </row>
    <row r="46" spans="1:4" ht="13.2" customHeight="1" x14ac:dyDescent="0.25">
      <c r="A46" s="11" t="s">
        <v>21</v>
      </c>
      <c r="B46" s="3" t="s">
        <v>35</v>
      </c>
      <c r="C46" s="3" t="s">
        <v>36</v>
      </c>
      <c r="D46" s="4" t="s">
        <v>14</v>
      </c>
    </row>
    <row r="47" spans="1:4" ht="53.25" customHeight="1" x14ac:dyDescent="0.25">
      <c r="A47" s="8" t="s">
        <v>9</v>
      </c>
      <c r="B47" s="6">
        <v>0</v>
      </c>
      <c r="C47" s="138" t="str">
        <f>IF(AND(B48&lt;1),"NO PM STATED",IF(AND(B47&gt;=B50),"Met PM",IF(AND(B47&gt;=B48-C49),"On target to meet PM",IF(AND(B47&lt;B48-C49),"Not on target to meet PM"))))</f>
        <v>Not on target to meet PM</v>
      </c>
      <c r="D47" s="116"/>
    </row>
    <row r="48" spans="1:4" ht="26.7" customHeight="1" x14ac:dyDescent="0.25">
      <c r="A48" s="29" t="s">
        <v>22</v>
      </c>
      <c r="B48" s="6">
        <f>B50/12*6</f>
        <v>42220</v>
      </c>
      <c r="C48" s="139"/>
      <c r="D48" s="117"/>
    </row>
    <row r="49" spans="1:4" ht="26.7" hidden="1" customHeight="1" x14ac:dyDescent="0.25">
      <c r="A49" s="29"/>
      <c r="B49" s="35">
        <v>0.1</v>
      </c>
      <c r="C49" s="37">
        <f>B48*B49</f>
        <v>4222</v>
      </c>
      <c r="D49" s="117"/>
    </row>
    <row r="50" spans="1:4" ht="26.7" customHeight="1" x14ac:dyDescent="0.25">
      <c r="A50" s="8" t="s">
        <v>10</v>
      </c>
      <c r="B50" s="6">
        <v>84440</v>
      </c>
      <c r="C50" s="34"/>
      <c r="D50" s="118"/>
    </row>
    <row r="51" spans="1:4" ht="13.2" customHeight="1" x14ac:dyDescent="0.25">
      <c r="A51" s="11" t="s">
        <v>20</v>
      </c>
      <c r="B51" s="3" t="s">
        <v>35</v>
      </c>
      <c r="C51" s="3" t="s">
        <v>36</v>
      </c>
      <c r="D51" s="4" t="s">
        <v>14</v>
      </c>
    </row>
    <row r="52" spans="1:4" ht="53.25" customHeight="1" x14ac:dyDescent="0.25">
      <c r="A52" s="8" t="s">
        <v>9</v>
      </c>
      <c r="B52" s="6">
        <v>0</v>
      </c>
      <c r="C52" s="138" t="str">
        <f>IF(AND(B53&lt;1),"NO PM STATED",IF(AND(B52&gt;=B55),"Met PM",IF(AND(B52&gt;=B53-C54),"On target to meet PM",IF(AND(B52&lt;B53-C54),"Not on target to meet PM"))))</f>
        <v>Not on target to meet PM</v>
      </c>
      <c r="D52" s="116"/>
    </row>
    <row r="53" spans="1:4" ht="26.7" customHeight="1" x14ac:dyDescent="0.25">
      <c r="A53" s="29" t="s">
        <v>22</v>
      </c>
      <c r="B53" s="6">
        <f>B55/12*6</f>
        <v>1648.5</v>
      </c>
      <c r="C53" s="139"/>
      <c r="D53" s="117"/>
    </row>
    <row r="54" spans="1:4" ht="26.7" hidden="1" customHeight="1" x14ac:dyDescent="0.25">
      <c r="A54" s="29"/>
      <c r="B54" s="35">
        <v>0.1</v>
      </c>
      <c r="C54" s="37">
        <f>B53*B54</f>
        <v>164.85000000000002</v>
      </c>
      <c r="D54" s="117"/>
    </row>
    <row r="55" spans="1:4" ht="26.7" customHeight="1" x14ac:dyDescent="0.25">
      <c r="A55" s="8" t="s">
        <v>10</v>
      </c>
      <c r="B55" s="6">
        <v>3297</v>
      </c>
      <c r="C55" s="34"/>
      <c r="D55" s="118"/>
    </row>
    <row r="56" spans="1:4" x14ac:dyDescent="0.25">
      <c r="A56" s="157" t="s">
        <v>18</v>
      </c>
      <c r="B56" s="158"/>
      <c r="C56" s="158"/>
      <c r="D56" s="158"/>
    </row>
    <row r="57" spans="1:4" ht="13.2" customHeight="1" x14ac:dyDescent="0.25">
      <c r="A57" s="11" t="s">
        <v>8</v>
      </c>
      <c r="B57" s="6"/>
      <c r="C57" s="91"/>
      <c r="D57" s="4" t="s">
        <v>14</v>
      </c>
    </row>
    <row r="58" spans="1:4" ht="48" customHeight="1" x14ac:dyDescent="0.25">
      <c r="A58" s="8" t="s">
        <v>9</v>
      </c>
      <c r="B58" s="6">
        <v>0</v>
      </c>
      <c r="C58" s="138" t="str">
        <f>IF(AND(B59&lt;1),"NO PM STATED",IF(AND(B58&gt;=B61),"Met PM",IF(AND(B58&gt;=B59-C60),"On target to meet PM",IF(AND(B58&lt;B59-C60),"Not on target to meet PM"))))</f>
        <v>Not on target to meet PM</v>
      </c>
      <c r="D58" s="116"/>
    </row>
    <row r="59" spans="1:4" ht="26.7" customHeight="1" x14ac:dyDescent="0.25">
      <c r="A59" s="29" t="s">
        <v>22</v>
      </c>
      <c r="B59" s="6">
        <f>B61/12*6</f>
        <v>85.5</v>
      </c>
      <c r="C59" s="139"/>
      <c r="D59" s="117"/>
    </row>
    <row r="60" spans="1:4" ht="26.7" hidden="1" customHeight="1" x14ac:dyDescent="0.25">
      <c r="A60" s="29"/>
      <c r="B60" s="35">
        <v>0.1</v>
      </c>
      <c r="C60" s="88">
        <f>B59*B60</f>
        <v>8.5500000000000007</v>
      </c>
      <c r="D60" s="117"/>
    </row>
    <row r="61" spans="1:4" ht="26.7" customHeight="1" x14ac:dyDescent="0.25">
      <c r="A61" s="8" t="s">
        <v>10</v>
      </c>
      <c r="B61" s="6">
        <v>171</v>
      </c>
      <c r="C61" s="34"/>
      <c r="D61" s="118"/>
    </row>
    <row r="62" spans="1:4" ht="13.2" customHeight="1" x14ac:dyDescent="0.25">
      <c r="A62" s="11" t="s">
        <v>21</v>
      </c>
      <c r="B62" s="6"/>
      <c r="C62" s="63"/>
      <c r="D62" s="4" t="s">
        <v>14</v>
      </c>
    </row>
    <row r="63" spans="1:4" ht="53.25" customHeight="1" x14ac:dyDescent="0.25">
      <c r="A63" s="8" t="s">
        <v>9</v>
      </c>
      <c r="B63" s="6">
        <v>0</v>
      </c>
      <c r="C63" s="138" t="str">
        <f>IF(AND(B64&lt;1),"NO PM STATED",IF(AND(B63&gt;=B66),"Met PM",IF(AND(B63&gt;=B64-C65),"On target to meet PM",IF(AND(B63&lt;B64-C65),"Not on target to meet PM"))))</f>
        <v>Not on target to meet PM</v>
      </c>
      <c r="D63" s="116"/>
    </row>
    <row r="64" spans="1:4" ht="26.7" customHeight="1" x14ac:dyDescent="0.25">
      <c r="A64" s="29" t="s">
        <v>22</v>
      </c>
      <c r="B64" s="6">
        <f>B66/12*6</f>
        <v>85.5</v>
      </c>
      <c r="C64" s="139"/>
      <c r="D64" s="117"/>
    </row>
    <row r="65" spans="1:4" ht="26.7" hidden="1" customHeight="1" x14ac:dyDescent="0.25">
      <c r="A65" s="29"/>
      <c r="B65" s="35">
        <v>0.1</v>
      </c>
      <c r="C65" s="88">
        <f>B64*B65</f>
        <v>8.5500000000000007</v>
      </c>
      <c r="D65" s="117"/>
    </row>
    <row r="66" spans="1:4" ht="26.7" customHeight="1" x14ac:dyDescent="0.25">
      <c r="A66" s="8" t="s">
        <v>10</v>
      </c>
      <c r="B66" s="6">
        <v>171</v>
      </c>
      <c r="C66" s="63"/>
      <c r="D66" s="118"/>
    </row>
    <row r="67" spans="1:4" ht="13.2" customHeight="1" x14ac:dyDescent="0.25">
      <c r="A67" s="11" t="s">
        <v>20</v>
      </c>
      <c r="B67" s="6"/>
      <c r="C67" s="91"/>
      <c r="D67" s="4" t="s">
        <v>14</v>
      </c>
    </row>
    <row r="68" spans="1:4" ht="51" customHeight="1" x14ac:dyDescent="0.25">
      <c r="A68" s="8" t="s">
        <v>9</v>
      </c>
      <c r="B68" s="6">
        <v>0</v>
      </c>
      <c r="C68" s="138" t="str">
        <f>IF(AND(B69&lt;1),"NO PM STATED",IF(AND(B68&gt;=B71),"Met PM",IF(AND(B68&gt;=B69-C70),"On target to meet PM",IF(AND(B68&lt;B69-C70),"Not on target to meet PM"))))</f>
        <v>Not on target to meet PM</v>
      </c>
      <c r="D68" s="116"/>
    </row>
    <row r="69" spans="1:4" ht="26.7" customHeight="1" x14ac:dyDescent="0.25">
      <c r="A69" s="29" t="s">
        <v>22</v>
      </c>
      <c r="B69" s="6">
        <f>B71/12*6</f>
        <v>85.5</v>
      </c>
      <c r="C69" s="139"/>
      <c r="D69" s="117"/>
    </row>
    <row r="70" spans="1:4" ht="26.7" hidden="1" customHeight="1" x14ac:dyDescent="0.25">
      <c r="A70" s="29"/>
      <c r="B70" s="35">
        <v>0.1</v>
      </c>
      <c r="C70" s="88">
        <f>B69*B70</f>
        <v>8.5500000000000007</v>
      </c>
      <c r="D70" s="117"/>
    </row>
    <row r="71" spans="1:4" ht="26.7" customHeight="1" x14ac:dyDescent="0.25">
      <c r="A71" s="8" t="s">
        <v>10</v>
      </c>
      <c r="B71" s="6">
        <v>171</v>
      </c>
      <c r="C71" s="34"/>
      <c r="D71" s="118"/>
    </row>
    <row r="72" spans="1:4" ht="9" customHeight="1" x14ac:dyDescent="0.25">
      <c r="A72" s="12"/>
    </row>
    <row r="73" spans="1:4" x14ac:dyDescent="0.25">
      <c r="A73" s="25" t="s">
        <v>47</v>
      </c>
      <c r="B73" s="25"/>
      <c r="C73" s="25"/>
      <c r="D73" s="25"/>
    </row>
    <row r="74" spans="1:4" ht="7.95" customHeight="1" x14ac:dyDescent="0.25">
      <c r="A74" s="12"/>
    </row>
    <row r="75" spans="1:4" x14ac:dyDescent="0.25">
      <c r="A75" s="18" t="s">
        <v>11</v>
      </c>
      <c r="B75" s="19"/>
      <c r="C75" s="19"/>
      <c r="D75" s="20"/>
    </row>
    <row r="76" spans="1:4" x14ac:dyDescent="0.25">
      <c r="A76" s="11" t="s">
        <v>8</v>
      </c>
      <c r="B76" s="3" t="s">
        <v>35</v>
      </c>
      <c r="C76" s="3" t="s">
        <v>36</v>
      </c>
      <c r="D76" s="4" t="s">
        <v>14</v>
      </c>
    </row>
    <row r="77" spans="1:4" ht="53.25" customHeight="1" x14ac:dyDescent="0.25">
      <c r="A77" s="13" t="s">
        <v>9</v>
      </c>
      <c r="B77" s="6">
        <v>16</v>
      </c>
      <c r="C77" s="138" t="str">
        <f>IF(AND(B78&lt;1),"NO PM STATED",IF(AND(B77&gt;=B80),"Met PM",IF(AND(B77&gt;=B78-C79),"On target to meet PM",IF(AND(B77&lt;B78-C79),"Not on target to meet PM"))))</f>
        <v>Not on target to meet PM</v>
      </c>
      <c r="D77" s="130"/>
    </row>
    <row r="78" spans="1:4" ht="26.7" customHeight="1" x14ac:dyDescent="0.25">
      <c r="A78" s="29" t="s">
        <v>22</v>
      </c>
      <c r="B78" s="6">
        <f>B80/12*6</f>
        <v>27.5</v>
      </c>
      <c r="C78" s="139"/>
      <c r="D78" s="106"/>
    </row>
    <row r="79" spans="1:4" ht="26.7" hidden="1" customHeight="1" x14ac:dyDescent="0.25">
      <c r="A79" s="29"/>
      <c r="B79" s="35">
        <v>0.05</v>
      </c>
      <c r="C79" s="31">
        <f>B79*B78</f>
        <v>1.375</v>
      </c>
      <c r="D79" s="106"/>
    </row>
    <row r="80" spans="1:4" ht="26.7" customHeight="1" x14ac:dyDescent="0.25">
      <c r="A80" s="13" t="s">
        <v>10</v>
      </c>
      <c r="B80" s="6">
        <v>55</v>
      </c>
      <c r="C80" s="33"/>
      <c r="D80" s="107"/>
    </row>
    <row r="82" spans="1:4" x14ac:dyDescent="0.25">
      <c r="A82" s="153" t="s">
        <v>48</v>
      </c>
      <c r="B82" s="153"/>
      <c r="C82" s="153"/>
      <c r="D82" s="153"/>
    </row>
    <row r="84" spans="1:4" ht="40.5" customHeight="1" x14ac:dyDescent="0.25">
      <c r="A84" s="119" t="s">
        <v>37</v>
      </c>
      <c r="B84" s="119"/>
      <c r="C84" s="119"/>
      <c r="D84" s="119"/>
    </row>
  </sheetData>
  <sheetProtection password="CD52" sheet="1" objects="1" scenarios="1"/>
  <protectedRanges>
    <protectedRange sqref="D8:D11 D13:D16 D18:D21 D25:D28 D42:D45 D47:D50 D52:D56 D77:D80 D58:D61 D63:D66 D68:D71 D30:D33 D35:D38" name="Range2"/>
    <protectedRange sqref="C11 C80 C28:C29 C33:C34 C38" name="Range1"/>
  </protectedRanges>
  <mergeCells count="34">
    <mergeCell ref="A84:D84"/>
    <mergeCell ref="C77:C78"/>
    <mergeCell ref="D77:D80"/>
    <mergeCell ref="D52:D55"/>
    <mergeCell ref="A82:D82"/>
    <mergeCell ref="A56:D56"/>
    <mergeCell ref="D58:D61"/>
    <mergeCell ref="D63:D66"/>
    <mergeCell ref="D68:D71"/>
    <mergeCell ref="C58:C59"/>
    <mergeCell ref="C63:C64"/>
    <mergeCell ref="C68:C69"/>
    <mergeCell ref="D47:D50"/>
    <mergeCell ref="C52:C53"/>
    <mergeCell ref="C47:C48"/>
    <mergeCell ref="D42:D45"/>
    <mergeCell ref="C25:C26"/>
    <mergeCell ref="C42:C43"/>
    <mergeCell ref="D25:D28"/>
    <mergeCell ref="D30:D33"/>
    <mergeCell ref="D35:D38"/>
    <mergeCell ref="C30:C31"/>
    <mergeCell ref="C35:C36"/>
    <mergeCell ref="C8:C9"/>
    <mergeCell ref="D8:D11"/>
    <mergeCell ref="D18:D21"/>
    <mergeCell ref="D13:D16"/>
    <mergeCell ref="C13:C14"/>
    <mergeCell ref="C18:C19"/>
    <mergeCell ref="A1:D1"/>
    <mergeCell ref="A3:C3"/>
    <mergeCell ref="A4:C4"/>
    <mergeCell ref="D3:D4"/>
    <mergeCell ref="A2:D2"/>
  </mergeCells>
  <phoneticPr fontId="7" type="noConversion"/>
  <conditionalFormatting sqref="B78 B53 B48 B43 B26 B19 B14 B9">
    <cfRule type="cellIs" dxfId="28" priority="21" operator="lessThan">
      <formula>1</formula>
    </cfRule>
  </conditionalFormatting>
  <conditionalFormatting sqref="B36">
    <cfRule type="cellIs" dxfId="27" priority="17" operator="lessThan">
      <formula>1</formula>
    </cfRule>
  </conditionalFormatting>
  <conditionalFormatting sqref="B59">
    <cfRule type="cellIs" dxfId="26" priority="16" operator="lessThan">
      <formula>1</formula>
    </cfRule>
  </conditionalFormatting>
  <conditionalFormatting sqref="B69">
    <cfRule type="cellIs" dxfId="25" priority="15" operator="lessThan">
      <formula>1</formula>
    </cfRule>
  </conditionalFormatting>
  <conditionalFormatting sqref="B31">
    <cfRule type="cellIs" dxfId="24" priority="14" operator="lessThan">
      <formula>1</formula>
    </cfRule>
  </conditionalFormatting>
  <conditionalFormatting sqref="B64">
    <cfRule type="cellIs" dxfId="23" priority="13" operator="lessThan">
      <formula>1</formula>
    </cfRule>
  </conditionalFormatting>
  <conditionalFormatting sqref="C77 C68 C63 C58 C52 C47 C42 C35 C30 C25 C18 C13 C8">
    <cfRule type="cellIs" dxfId="22" priority="1" operator="equal">
      <formula>"NO PM STATED"</formula>
    </cfRule>
  </conditionalFormatting>
  <conditionalFormatting sqref="C77 C68 C63 C58 C52 C47 C42 C35 C30 C25 C18 C13 C8">
    <cfRule type="cellIs" dxfId="21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01/10/2014  &amp;A&amp;R&amp;9Attachment 2, CCPC HOM 14-02  Page &amp;P of  &amp;N</oddFooter>
  </headerFooter>
  <rowBreaks count="1" manualBreakCount="1">
    <brk id="50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A4C5DE6BA1B4CB06D48563531CB20" ma:contentTypeVersion="69" ma:contentTypeDescription="Create a new document." ma:contentTypeScope="" ma:versionID="d41fc459f9dd36f1a9f224dff9e631c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ed94a72f643dcbbfc163a330e527cd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4CFABE-4A1C-4C63-A609-03453584CF9F}"/>
</file>

<file path=customXml/itemProps2.xml><?xml version="1.0" encoding="utf-8"?>
<ds:datastoreItem xmlns:ds="http://schemas.openxmlformats.org/officeDocument/2006/customXml" ds:itemID="{5FFCF375-0F9F-4508-9969-8D95AEA8D376}"/>
</file>

<file path=customXml/itemProps3.xml><?xml version="1.0" encoding="utf-8"?>
<ds:datastoreItem xmlns:ds="http://schemas.openxmlformats.org/officeDocument/2006/customXml" ds:itemID="{8B93E04A-0BCC-425F-9632-9926DC0B9F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Garrett</vt:lpstr>
      <vt:lpstr>Harford</vt:lpstr>
      <vt:lpstr>Howard</vt:lpstr>
      <vt:lpstr>Kent</vt:lpstr>
      <vt:lpstr>Montgomery</vt:lpstr>
      <vt:lpstr>Prince_George's</vt:lpstr>
      <vt:lpstr>Queen_Anne's</vt:lpstr>
      <vt:lpstr>Somerset</vt:lpstr>
      <vt:lpstr>St_Mary's</vt:lpstr>
      <vt:lpstr>Talbot</vt:lpstr>
      <vt:lpstr>Washington</vt:lpstr>
      <vt:lpstr>Wicomico</vt:lpstr>
      <vt:lpstr>Worcester</vt:lpstr>
    </vt:vector>
  </TitlesOfParts>
  <Company>FHA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lunderwood</dc:creator>
  <cp:lastModifiedBy>Cynthia Walker</cp:lastModifiedBy>
  <cp:lastPrinted>2014-01-10T20:08:59Z</cp:lastPrinted>
  <dcterms:created xsi:type="dcterms:W3CDTF">2008-11-25T20:02:10Z</dcterms:created>
  <dcterms:modified xsi:type="dcterms:W3CDTF">2014-01-14T13:43:28Z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0x010100B64A4C5DE6BA1B4CB06D48563531CB20</vt:lpwstr>
  </property>
  <property fmtid="{D5CDD505-2E9C-101B-9397-08002B2CF9AE}" pid="3" name="Order">
    <vt:r8>6300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