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10755" tabRatio="922" activeTab="0"/>
  </bookViews>
  <sheets>
    <sheet name="Garrett" sheetId="1" r:id="rId1"/>
    <sheet name="Harford" sheetId="2" r:id="rId2"/>
    <sheet name="Howard" sheetId="3" r:id="rId3"/>
    <sheet name="Kent" sheetId="4" r:id="rId4"/>
    <sheet name="Montgomery" sheetId="5" r:id="rId5"/>
    <sheet name="Prince_George's" sheetId="6" r:id="rId6"/>
    <sheet name="Queen_Annes" sheetId="7" r:id="rId7"/>
    <sheet name="Somerset" sheetId="8" r:id="rId8"/>
    <sheet name="St_Marys" sheetId="9" r:id="rId9"/>
    <sheet name="Talbot" sheetId="10" r:id="rId10"/>
    <sheet name="Washington" sheetId="11" r:id="rId11"/>
    <sheet name="Wicomico" sheetId="12" r:id="rId12"/>
    <sheet name="Worcester" sheetId="13" r:id="rId13"/>
  </sheets>
  <definedNames/>
  <calcPr fullCalcOnLoad="1"/>
</workbook>
</file>

<file path=xl/comments2.xml><?xml version="1.0" encoding="utf-8"?>
<comments xmlns="http://schemas.openxmlformats.org/spreadsheetml/2006/main">
  <authors>
    <author>Lunderwood</author>
  </authors>
  <commentList>
    <comment ref="B78" authorId="0">
      <text>
        <r>
          <rPr>
            <b/>
            <sz val="8"/>
            <rFont val="Tahoma"/>
            <family val="0"/>
          </rPr>
          <t>1 pending</t>
        </r>
        <r>
          <rPr>
            <sz val="8"/>
            <rFont val="Tahoma"/>
            <family val="0"/>
          </rPr>
          <t xml:space="preserve">
</t>
        </r>
      </text>
    </comment>
  </commentList>
</comments>
</file>

<file path=xl/comments5.xml><?xml version="1.0" encoding="utf-8"?>
<comments xmlns="http://schemas.openxmlformats.org/spreadsheetml/2006/main">
  <authors>
    <author>Lunderwood</author>
  </authors>
  <commentList>
    <comment ref="B138" authorId="0">
      <text>
        <r>
          <rPr>
            <sz val="8"/>
            <rFont val="Tahoma"/>
            <family val="0"/>
          </rPr>
          <t>includes 13 pending</t>
        </r>
      </text>
    </comment>
  </commentList>
</comments>
</file>

<file path=xl/comments6.xml><?xml version="1.0" encoding="utf-8"?>
<comments xmlns="http://schemas.openxmlformats.org/spreadsheetml/2006/main">
  <authors>
    <author>Lunderwood</author>
  </authors>
  <commentList>
    <comment ref="B33" authorId="0">
      <text>
        <r>
          <rPr>
            <b/>
            <sz val="8"/>
            <rFont val="Tahoma"/>
            <family val="0"/>
          </rPr>
          <t>include 11 pending</t>
        </r>
        <r>
          <rPr>
            <sz val="8"/>
            <rFont val="Tahoma"/>
            <family val="0"/>
          </rPr>
          <t xml:space="preserve">
</t>
        </r>
      </text>
    </comment>
  </commentList>
</comments>
</file>

<file path=xl/sharedStrings.xml><?xml version="1.0" encoding="utf-8"?>
<sst xmlns="http://schemas.openxmlformats.org/spreadsheetml/2006/main" count="1332" uniqueCount="58">
  <si>
    <t>Montgomery County CRF/CPEST Program</t>
  </si>
  <si>
    <t>Prince George's County CRF/CPEST Program</t>
  </si>
  <si>
    <t>Queen Anne's County CRF/CPEST Program</t>
  </si>
  <si>
    <t>St. Mary's County CRF/CPEST Program</t>
  </si>
  <si>
    <t>Somerset County CRF/CPEST Program</t>
  </si>
  <si>
    <t>Talbot County CRF/CPEST Program</t>
  </si>
  <si>
    <t>Washington County CRF/CPEST Program</t>
  </si>
  <si>
    <t>Wicomico County CRF/CPEST Program</t>
  </si>
  <si>
    <t>Worcester County CRF/CPEST Program</t>
  </si>
  <si>
    <t>CRC</t>
  </si>
  <si>
    <t>Achieved</t>
  </si>
  <si>
    <t>PM</t>
  </si>
  <si>
    <t>Colonoscopies</t>
  </si>
  <si>
    <t>Prostate</t>
  </si>
  <si>
    <t>Breast</t>
  </si>
  <si>
    <t>Local Program Action Plan</t>
  </si>
  <si>
    <t>EDB Form 1: General Public Educated</t>
  </si>
  <si>
    <t>EDB Form 1: Health Care Professionals Educated</t>
  </si>
  <si>
    <t>EDB Form 2: General Public Targeted/Reached</t>
  </si>
  <si>
    <t>EDB Form 2: Health Care Professionals Targeted/Reached</t>
  </si>
  <si>
    <t>Cervical</t>
  </si>
  <si>
    <t>Skin</t>
  </si>
  <si>
    <t>Lung</t>
  </si>
  <si>
    <t>PM Projected</t>
  </si>
  <si>
    <t>Garrett County CRF/CPEST Program</t>
  </si>
  <si>
    <t>Oral</t>
  </si>
  <si>
    <t>Oral Exam</t>
  </si>
  <si>
    <t xml:space="preserve">Oral  </t>
  </si>
  <si>
    <t>Skin Exam</t>
  </si>
  <si>
    <t xml:space="preserve">Skin  </t>
  </si>
  <si>
    <t>Harford County CRF/CPEST Program</t>
  </si>
  <si>
    <t>Howard County CRF/CPEST Program</t>
  </si>
  <si>
    <t>Kent County CRF/CPEST Program</t>
  </si>
  <si>
    <t>Cancers Declared in FY13 Grant for Education
CRC</t>
  </si>
  <si>
    <t>Cancers Declared in FY13 Grant for Screening
CRC</t>
  </si>
  <si>
    <t>FY13</t>
  </si>
  <si>
    <t>FY13 Assessment*</t>
  </si>
  <si>
    <t>Cancers Declared in FY13 Grant for Education
CRC, Skin</t>
  </si>
  <si>
    <t>Cancers Declared in FY13 Grant for Education
CRC, Breast, Cervical, Prostate, Skin</t>
  </si>
  <si>
    <t>Cancers Declared in FY13 Grant for Education
CRC, Breast, Cervical, Skin</t>
  </si>
  <si>
    <t>Cancers Declared in FY13 Grant for Education
CRC,  Skin</t>
  </si>
  <si>
    <t>Cancers Declared in FY13 Grant for Education
CRC, Breast, Cervical, Lung, Oral, Prostate, Skin</t>
  </si>
  <si>
    <t>Cancers Declared in FY13 Grant for Screening
CRC, Prostate</t>
  </si>
  <si>
    <t>Cancers Declared in FY13 Grant for Education
CRC, Breast, Cervical</t>
  </si>
  <si>
    <t>Cancers Declared in FY13 Grant for Education
CRC, Oral, Prostate, Skin</t>
  </si>
  <si>
    <t>Cancers Declared in FY13 Grant for Screening
CRC, Oral, Prostate,  Skin</t>
  </si>
  <si>
    <t>*FY13 Assessment indicates whether the PM was met, is on target to be met, or is not on target to be met within 10% of the projection for education and within 5% of the projection for the screening procedures, is not stated (activity in the grant), or is not declared as a cancer in the grant, as compared to the number achieved for FY13.</t>
  </si>
  <si>
    <t>594 Educated--Action Plan See above.</t>
  </si>
  <si>
    <t>FY13 End of Year Performance Measures (PM) Report and Action Plan
Time Period Covered: July 1, 2012 - June 30, 2013</t>
  </si>
  <si>
    <t>Source: Cancer Education Database (EDB), Form 1 - F1/S2 and Form 2 - F2/S2 Reports, 7/9/2013</t>
  </si>
  <si>
    <t>Source:  Cancer Client Database (CDB), C-CoP, 7/9/2013</t>
  </si>
  <si>
    <t>Source:  Cancer Client Database (CDB) C-CoP, 7/9/2013</t>
  </si>
  <si>
    <t>Source: Cancer Education Database (EDB), Form 1 - F1/S2 and Form 2 - F2/S2 Reports, - 7/9/2013</t>
  </si>
  <si>
    <t>Source:  Cancer Client Database (CDB) C-CoP, P-CoP, 7/9/2013</t>
  </si>
  <si>
    <t>Source:  Cancer Client Database (CDB), C-CoP, O-CoP, P-CoP, S-CoP, 7/9/2013</t>
  </si>
  <si>
    <t>*FY13 Assessment indicates whether the PM was met, or is not met within 10% of the projection for education and within 5% of the projection for the screening procedures, is not stated (activity in the grant), or is not declared as a cancer in the grant, as compared to the number achieved for FY13.</t>
  </si>
  <si>
    <t>Cancers Declared in FY13 Grant for Education
CRC, Lung, Skin</t>
  </si>
  <si>
    <r>
      <t>Instructions for the Action Plan:</t>
    </r>
    <r>
      <rPr>
        <b/>
        <sz val="8"/>
        <rFont val="Times New Roman"/>
        <family val="1"/>
      </rPr>
      <t xml:space="preserve">
• Review your achieved data and each FY13 Performance 
    Measure in this FY13 report.
• For each Assessment stating "</t>
    </r>
    <r>
      <rPr>
        <b/>
        <sz val="8"/>
        <color indexed="10"/>
        <rFont val="Times New Roman"/>
        <family val="1"/>
      </rPr>
      <t>PM NOT MET</t>
    </r>
    <r>
      <rPr>
        <b/>
        <sz val="8"/>
        <rFont val="Times New Roman"/>
        <family val="1"/>
      </rPr>
      <t>" 
   (in bold and red):
     1) Provide the reason(s)/rationale as to why each Performance 
         Measure was not met
     2) State the specific methods and steps planned to correct this in the future 
     • Submit the Action Plan with Progress Report by July 31, 2013</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</si>
</sst>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7">
    <font>
      <sz val="10"/>
      <name val="Arial"/>
      <family val="0"/>
    </font>
    <font>
      <sz val="11"/>
      <color indexed="8"/>
      <name val="Calibri"/>
      <family val="2"/>
    </font>
    <font>
      <b/>
      <sz val="14"/>
      <name val="Arial"/>
      <family val="2"/>
    </font>
    <font>
      <b/>
      <sz val="12"/>
      <name val="Arial"/>
      <family val="2"/>
    </font>
    <font>
      <b/>
      <sz val="10"/>
      <name val="Arial"/>
      <family val="2"/>
    </font>
    <font>
      <sz val="9"/>
      <name val="Arial"/>
      <family val="2"/>
    </font>
    <font>
      <sz val="8"/>
      <name val="Arial"/>
      <family val="2"/>
    </font>
    <font>
      <b/>
      <sz val="10"/>
      <name val="Times New Roman"/>
      <family val="1"/>
    </font>
    <font>
      <b/>
      <sz val="8"/>
      <name val="Times New Roman"/>
      <family val="1"/>
    </font>
    <font>
      <b/>
      <sz val="10"/>
      <color indexed="10"/>
      <name val="Arial"/>
      <family val="2"/>
    </font>
    <font>
      <b/>
      <sz val="8"/>
      <name val="Arial"/>
      <family val="2"/>
    </font>
    <font>
      <sz val="10"/>
      <color indexed="9"/>
      <name val="Arial"/>
      <family val="2"/>
    </font>
    <font>
      <b/>
      <sz val="10"/>
      <color indexed="22"/>
      <name val="Arial"/>
      <family val="2"/>
    </font>
    <font>
      <sz val="10"/>
      <color indexed="50"/>
      <name val="Arial"/>
      <family val="2"/>
    </font>
    <font>
      <b/>
      <i/>
      <sz val="10"/>
      <name val="Arial"/>
      <family val="2"/>
    </font>
    <font>
      <i/>
      <sz val="12"/>
      <name val="Times New Roman"/>
      <family val="1"/>
    </font>
    <font>
      <b/>
      <sz val="9"/>
      <name val="Arial"/>
      <family val="2"/>
    </font>
    <font>
      <b/>
      <i/>
      <sz val="10"/>
      <color indexed="8"/>
      <name val="Arial"/>
      <family val="2"/>
    </font>
    <font>
      <b/>
      <i/>
      <sz val="11"/>
      <color indexed="8"/>
      <name val="Arial"/>
      <family val="2"/>
    </font>
    <font>
      <b/>
      <sz val="10"/>
      <color indexed="55"/>
      <name val="Arial"/>
      <family val="2"/>
    </font>
    <font>
      <b/>
      <sz val="8"/>
      <color indexed="10"/>
      <name val="Times New Roman"/>
      <family val="1"/>
    </font>
    <font>
      <b/>
      <u val="single"/>
      <sz val="8"/>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top style="thin"/>
      <bottom/>
    </border>
    <border>
      <left style="thin"/>
      <right style="thin"/>
      <top style="thin"/>
      <bottom/>
    </border>
    <border>
      <left style="thin"/>
      <right/>
      <top style="thin"/>
      <bottom/>
    </border>
    <border>
      <left style="thin"/>
      <right/>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8">
    <xf numFmtId="0" fontId="0" fillId="0" borderId="0" xfId="0" applyAlignment="1">
      <alignment/>
    </xf>
    <xf numFmtId="0" fontId="0" fillId="0" borderId="0" xfId="0" applyAlignment="1">
      <alignment horizontal="center"/>
    </xf>
    <xf numFmtId="0" fontId="4" fillId="0" borderId="10" xfId="0" applyFont="1" applyBorder="1" applyAlignment="1">
      <alignment horizontal="left"/>
    </xf>
    <xf numFmtId="0" fontId="4"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Border="1" applyAlignment="1">
      <alignment horizontal="left"/>
    </xf>
    <xf numFmtId="3" fontId="0" fillId="0" borderId="10" xfId="0" applyNumberFormat="1" applyBorder="1" applyAlignment="1">
      <alignment horizontal="center"/>
    </xf>
    <xf numFmtId="0" fontId="5" fillId="0" borderId="0" xfId="0" applyFont="1" applyFill="1" applyBorder="1" applyAlignment="1">
      <alignment horizontal="center"/>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0" fillId="0" borderId="0" xfId="0" applyFont="1" applyAlignment="1">
      <alignment/>
    </xf>
    <xf numFmtId="0" fontId="0" fillId="0" borderId="10" xfId="0" applyBorder="1" applyAlignment="1">
      <alignment/>
    </xf>
    <xf numFmtId="0" fontId="0" fillId="0" borderId="0" xfId="0" applyAlignment="1">
      <alignment wrapText="1"/>
    </xf>
    <xf numFmtId="0" fontId="4" fillId="33" borderId="11" xfId="0" applyFont="1" applyFill="1" applyBorder="1" applyAlignment="1">
      <alignment horizontal="left"/>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4" xfId="0" applyFont="1" applyFill="1" applyBorder="1" applyAlignment="1">
      <alignment horizontal="left"/>
    </xf>
    <xf numFmtId="0" fontId="4" fillId="33" borderId="15" xfId="0" applyFont="1" applyFill="1" applyBorder="1" applyAlignment="1">
      <alignment horizontal="left"/>
    </xf>
    <xf numFmtId="0" fontId="4" fillId="33" borderId="16" xfId="0" applyFont="1" applyFill="1" applyBorder="1" applyAlignment="1">
      <alignment horizontal="lef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0" fillId="0" borderId="0" xfId="0" applyFont="1" applyFill="1" applyBorder="1" applyAlignment="1">
      <alignment horizontal="left"/>
    </xf>
    <xf numFmtId="0" fontId="4" fillId="0" borderId="10" xfId="0" applyFont="1" applyBorder="1" applyAlignment="1">
      <alignment horizontal="center"/>
    </xf>
    <xf numFmtId="0" fontId="0" fillId="0" borderId="10" xfId="0" applyFont="1" applyBorder="1" applyAlignment="1">
      <alignment horizontal="center" wrapText="1"/>
    </xf>
    <xf numFmtId="0" fontId="4" fillId="0" borderId="10" xfId="0" applyNumberFormat="1" applyFont="1" applyBorder="1" applyAlignment="1">
      <alignment horizontal="center"/>
    </xf>
    <xf numFmtId="0" fontId="0" fillId="0" borderId="10" xfId="0" applyFont="1" applyBorder="1" applyAlignment="1">
      <alignment horizontal="left" wrapText="1"/>
    </xf>
    <xf numFmtId="3" fontId="0" fillId="0" borderId="10" xfId="0" applyNumberFormat="1" applyFont="1" applyBorder="1" applyAlignment="1">
      <alignment horizontal="center"/>
    </xf>
    <xf numFmtId="0" fontId="9" fillId="0" borderId="17" xfId="0" applyFont="1" applyBorder="1" applyAlignment="1">
      <alignment horizontal="center" vertical="center" wrapText="1"/>
    </xf>
    <xf numFmtId="0" fontId="9" fillId="0" borderId="18" xfId="0" applyFont="1" applyBorder="1" applyAlignment="1">
      <alignment vertical="center" wrapText="1"/>
    </xf>
    <xf numFmtId="0" fontId="12" fillId="0" borderId="18" xfId="0" applyFont="1" applyBorder="1" applyAlignment="1">
      <alignment horizontal="center" vertical="center" wrapText="1"/>
    </xf>
    <xf numFmtId="0" fontId="4" fillId="0" borderId="18" xfId="0" applyFont="1" applyBorder="1" applyAlignment="1">
      <alignment vertical="center" wrapText="1"/>
    </xf>
    <xf numFmtId="9" fontId="0" fillId="0" borderId="10" xfId="65" applyFont="1" applyBorder="1" applyAlignment="1">
      <alignment horizontal="center"/>
    </xf>
    <xf numFmtId="164" fontId="9"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0" fillId="0" borderId="17" xfId="0" applyBorder="1" applyAlignment="1">
      <alignment horizontal="center" vertical="top" wrapText="1"/>
    </xf>
    <xf numFmtId="0" fontId="0" fillId="0" borderId="0" xfId="0" applyFont="1" applyFill="1" applyBorder="1" applyAlignment="1">
      <alignment horizontal="left" wrapText="1"/>
    </xf>
    <xf numFmtId="9" fontId="0" fillId="0" borderId="10" xfId="65" applyBorder="1" applyAlignment="1">
      <alignment horizontal="center"/>
    </xf>
    <xf numFmtId="9" fontId="0" fillId="0" borderId="10" xfId="65" applyFont="1" applyBorder="1" applyAlignment="1">
      <alignment horizontal="center"/>
    </xf>
    <xf numFmtId="0" fontId="0" fillId="0" borderId="0" xfId="0" applyFont="1" applyBorder="1" applyAlignment="1">
      <alignment horizontal="left"/>
    </xf>
    <xf numFmtId="0" fontId="0" fillId="0" borderId="19" xfId="0" applyFont="1" applyBorder="1" applyAlignment="1">
      <alignment horizontal="left"/>
    </xf>
    <xf numFmtId="3" fontId="0" fillId="0" borderId="19" xfId="0" applyNumberFormat="1" applyBorder="1" applyAlignment="1">
      <alignment horizontal="center"/>
    </xf>
    <xf numFmtId="0" fontId="0" fillId="0" borderId="19" xfId="0" applyBorder="1" applyAlignment="1">
      <alignment horizontal="center" vertical="center" wrapText="1"/>
    </xf>
    <xf numFmtId="0" fontId="0" fillId="0" borderId="19" xfId="0" applyBorder="1" applyAlignment="1">
      <alignment horizontal="left" vertical="top" wrapText="1"/>
    </xf>
    <xf numFmtId="0" fontId="13" fillId="0" borderId="0" xfId="0" applyFont="1" applyAlignment="1">
      <alignment/>
    </xf>
    <xf numFmtId="0" fontId="0" fillId="0" borderId="19" xfId="0" applyFont="1" applyBorder="1" applyAlignment="1">
      <alignment/>
    </xf>
    <xf numFmtId="3" fontId="4" fillId="0" borderId="10" xfId="0" applyNumberFormat="1" applyFont="1" applyBorder="1" applyAlignment="1">
      <alignment horizontal="center"/>
    </xf>
    <xf numFmtId="0" fontId="0" fillId="0" borderId="0" xfId="0" applyFont="1" applyFill="1" applyAlignment="1">
      <alignment/>
    </xf>
    <xf numFmtId="0" fontId="16" fillId="0" borderId="1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Font="1" applyFill="1" applyBorder="1" applyAlignment="1">
      <alignment horizontal="center"/>
    </xf>
    <xf numFmtId="0" fontId="4" fillId="0" borderId="10" xfId="0" applyFont="1" applyFill="1" applyBorder="1" applyAlignment="1">
      <alignment horizontal="left"/>
    </xf>
    <xf numFmtId="0" fontId="5" fillId="0" borderId="0" xfId="0" applyFont="1" applyBorder="1" applyAlignment="1">
      <alignment horizontal="center"/>
    </xf>
    <xf numFmtId="0" fontId="0" fillId="0" borderId="0" xfId="0" applyNumberFormat="1" applyBorder="1" applyAlignment="1">
      <alignment horizontal="center"/>
    </xf>
    <xf numFmtId="0" fontId="0" fillId="0" borderId="0" xfId="0" applyBorder="1" applyAlignment="1">
      <alignment/>
    </xf>
    <xf numFmtId="0" fontId="4" fillId="0" borderId="10" xfId="0" applyFont="1" applyBorder="1" applyAlignment="1">
      <alignment/>
    </xf>
    <xf numFmtId="0" fontId="0" fillId="0" borderId="10"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4" fillId="0" borderId="17" xfId="0" applyFont="1" applyBorder="1" applyAlignment="1">
      <alignment vertical="center" wrapText="1"/>
    </xf>
    <xf numFmtId="0" fontId="0" fillId="0" borderId="18" xfId="0" applyFill="1" applyBorder="1" applyAlignment="1">
      <alignment vertical="center" wrapText="1"/>
    </xf>
    <xf numFmtId="0" fontId="0" fillId="0" borderId="17" xfId="0" applyBorder="1" applyAlignment="1">
      <alignment horizontal="center"/>
    </xf>
    <xf numFmtId="0" fontId="4" fillId="0" borderId="20" xfId="0" applyFont="1" applyBorder="1" applyAlignment="1">
      <alignment horizontal="center" vertical="center" wrapText="1"/>
    </xf>
    <xf numFmtId="0" fontId="0" fillId="0" borderId="20" xfId="0" applyBorder="1" applyAlignment="1">
      <alignment horizontal="center" vertical="top" wrapText="1"/>
    </xf>
    <xf numFmtId="0" fontId="9" fillId="0" borderId="17" xfId="0" applyFont="1" applyBorder="1" applyAlignment="1">
      <alignment vertical="center" wrapText="1"/>
    </xf>
    <xf numFmtId="3" fontId="0" fillId="0" borderId="10" xfId="0" applyNumberFormat="1" applyFont="1" applyBorder="1" applyAlignment="1">
      <alignment horizontal="center"/>
    </xf>
    <xf numFmtId="0" fontId="0" fillId="0" borderId="17"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9" fontId="0" fillId="0" borderId="10" xfId="65" applyFont="1" applyBorder="1" applyAlignment="1">
      <alignment horizontal="center"/>
    </xf>
    <xf numFmtId="3" fontId="0" fillId="0" borderId="10" xfId="0" applyNumberFormat="1" applyFill="1" applyBorder="1" applyAlignment="1">
      <alignment horizontal="center"/>
    </xf>
    <xf numFmtId="0" fontId="12"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12" fillId="0" borderId="0" xfId="0" applyFont="1" applyAlignment="1">
      <alignment horizontal="center" vertical="center"/>
    </xf>
    <xf numFmtId="0" fontId="19" fillId="0" borderId="18" xfId="0" applyFont="1" applyBorder="1" applyAlignment="1">
      <alignment vertical="center" wrapText="1"/>
    </xf>
    <xf numFmtId="14" fontId="19" fillId="0" borderId="18" xfId="0" applyNumberFormat="1" applyFont="1" applyBorder="1" applyAlignment="1">
      <alignment vertical="center" wrapText="1"/>
    </xf>
    <xf numFmtId="14" fontId="12" fillId="0" borderId="18" xfId="0" applyNumberFormat="1" applyFont="1" applyBorder="1" applyAlignment="1">
      <alignment vertical="center" wrapText="1"/>
    </xf>
    <xf numFmtId="0" fontId="0" fillId="0" borderId="17" xfId="0" applyFill="1" applyBorder="1" applyAlignment="1">
      <alignment vertical="center" wrapText="1"/>
    </xf>
    <xf numFmtId="0" fontId="4" fillId="34" borderId="18" xfId="0" applyFont="1" applyFill="1" applyBorder="1" applyAlignment="1">
      <alignment vertical="center" wrapText="1"/>
    </xf>
    <xf numFmtId="0" fontId="4" fillId="0" borderId="17"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3" fontId="0" fillId="0" borderId="10" xfId="0" applyNumberFormat="1" applyBorder="1" applyAlignment="1">
      <alignment horizontal="center"/>
    </xf>
    <xf numFmtId="0" fontId="0" fillId="0" borderId="17" xfId="0" applyFont="1" applyBorder="1" applyAlignment="1">
      <alignment horizontal="center" vertical="center" wrapText="1"/>
    </xf>
    <xf numFmtId="0" fontId="0" fillId="0" borderId="18" xfId="0" applyFont="1" applyBorder="1" applyAlignment="1">
      <alignment vertical="center" wrapText="1"/>
    </xf>
    <xf numFmtId="9" fontId="11" fillId="0" borderId="10" xfId="65" applyFont="1" applyBorder="1" applyAlignment="1">
      <alignment horizontal="center"/>
    </xf>
    <xf numFmtId="0" fontId="12" fillId="0" borderId="18" xfId="0" applyFont="1" applyBorder="1" applyAlignment="1">
      <alignment horizontal="center" vertical="center"/>
    </xf>
    <xf numFmtId="0" fontId="2" fillId="0" borderId="12"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xf>
    <xf numFmtId="0" fontId="7" fillId="33" borderId="16" xfId="0" applyFont="1" applyFill="1" applyBorder="1" applyAlignment="1">
      <alignment horizontal="center" vertical="top"/>
    </xf>
    <xf numFmtId="0" fontId="21" fillId="33" borderId="20" xfId="0" applyFont="1" applyFill="1" applyBorder="1" applyAlignment="1">
      <alignment horizontal="left" vertical="distributed" wrapText="1"/>
    </xf>
    <xf numFmtId="0" fontId="10" fillId="0" borderId="18" xfId="0" applyFont="1" applyBorder="1" applyAlignment="1">
      <alignment horizontal="left" vertical="distributed" wrapText="1"/>
    </xf>
    <xf numFmtId="0" fontId="0" fillId="0" borderId="17"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33" borderId="14" xfId="0" applyFont="1" applyFill="1" applyBorder="1" applyAlignment="1">
      <alignment horizontal="left"/>
    </xf>
    <xf numFmtId="0" fontId="4" fillId="33" borderId="15" xfId="0" applyFont="1" applyFill="1" applyBorder="1" applyAlignment="1">
      <alignment horizontal="left"/>
    </xf>
    <xf numFmtId="0" fontId="4" fillId="33" borderId="16" xfId="0" applyFont="1" applyFill="1" applyBorder="1" applyAlignment="1">
      <alignment horizontal="left"/>
    </xf>
    <xf numFmtId="0" fontId="4" fillId="0" borderId="20"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0" fillId="0" borderId="17" xfId="0"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0" fillId="0" borderId="2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xf>
    <xf numFmtId="0" fontId="4" fillId="33" borderId="11" xfId="0" applyFont="1" applyFill="1" applyBorder="1" applyAlignment="1">
      <alignment horizontal="left"/>
    </xf>
    <xf numFmtId="0" fontId="4" fillId="33" borderId="12" xfId="0" applyFont="1" applyFill="1" applyBorder="1" applyAlignment="1">
      <alignment horizontal="left"/>
    </xf>
    <xf numFmtId="0" fontId="4" fillId="33" borderId="13" xfId="0" applyFont="1" applyFill="1" applyBorder="1" applyAlignment="1">
      <alignment horizontal="left"/>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5" fillId="0" borderId="0" xfId="0" applyFont="1" applyFill="1" applyBorder="1" applyAlignment="1">
      <alignment horizontal="left"/>
    </xf>
    <xf numFmtId="0" fontId="0" fillId="0" borderId="20" xfId="0" applyBorder="1" applyAlignment="1">
      <alignment horizontal="left" vertical="top" wrapText="1"/>
    </xf>
    <xf numFmtId="0" fontId="0" fillId="0" borderId="20"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0" xfId="0"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8" xfId="0" applyBorder="1" applyAlignment="1" applyProtection="1">
      <alignment horizontal="center" vertical="top" wrapText="1"/>
      <protection/>
    </xf>
    <xf numFmtId="0" fontId="0" fillId="0" borderId="20"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20" xfId="0" applyFont="1" applyBorder="1" applyAlignment="1" applyProtection="1">
      <alignment horizontal="left" vertical="top" wrapText="1"/>
      <protection/>
    </xf>
    <xf numFmtId="0" fontId="0" fillId="0" borderId="20" xfId="0" applyFont="1" applyBorder="1" applyAlignment="1" applyProtection="1">
      <alignment vertical="top" wrapText="1"/>
      <protection/>
    </xf>
    <xf numFmtId="0" fontId="0" fillId="0" borderId="17" xfId="0" applyBorder="1" applyAlignment="1" applyProtection="1">
      <alignment vertical="top" wrapText="1"/>
      <protection/>
    </xf>
    <xf numFmtId="0" fontId="0" fillId="0" borderId="18" xfId="0" applyBorder="1" applyAlignment="1" applyProtection="1">
      <alignment vertical="top" wrapText="1"/>
      <protection/>
    </xf>
    <xf numFmtId="0" fontId="0" fillId="0" borderId="20" xfId="0" applyFont="1" applyBorder="1" applyAlignment="1">
      <alignment horizontal="left" vertical="top" wrapText="1"/>
    </xf>
    <xf numFmtId="0" fontId="0" fillId="0" borderId="20" xfId="0" applyFont="1" applyBorder="1" applyAlignment="1" applyProtection="1">
      <alignment horizontal="center" vertical="top" wrapText="1"/>
      <protection/>
    </xf>
    <xf numFmtId="0" fontId="0" fillId="0" borderId="20" xfId="0" applyBorder="1" applyAlignment="1" applyProtection="1">
      <alignment horizontal="left" vertical="top" wrapText="1"/>
      <protection/>
    </xf>
    <xf numFmtId="0" fontId="14" fillId="0" borderId="20" xfId="0" applyFont="1" applyBorder="1" applyAlignment="1" applyProtection="1">
      <alignment horizontal="left" vertical="top" wrapText="1"/>
      <protection/>
    </xf>
    <xf numFmtId="0" fontId="14" fillId="0" borderId="17" xfId="0" applyFont="1" applyBorder="1" applyAlignment="1" applyProtection="1">
      <alignment horizontal="left" vertical="top" wrapText="1"/>
      <protection/>
    </xf>
    <xf numFmtId="0" fontId="14" fillId="0" borderId="18" xfId="0" applyFont="1" applyBorder="1" applyAlignment="1" applyProtection="1">
      <alignment horizontal="left" vertical="top" wrapText="1"/>
      <protection/>
    </xf>
    <xf numFmtId="0" fontId="17" fillId="0" borderId="20"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4" fillId="0" borderId="20"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18" xfId="0" applyNumberFormat="1" applyFont="1" applyBorder="1" applyAlignment="1">
      <alignment horizontal="left" vertical="top" wrapText="1"/>
    </xf>
    <xf numFmtId="0" fontId="14" fillId="0" borderId="20"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8" fillId="0" borderId="20" xfId="0" applyFont="1" applyBorder="1" applyAlignment="1" applyProtection="1">
      <alignment horizontal="left" vertical="top" wrapText="1"/>
      <protection/>
    </xf>
    <xf numFmtId="0" fontId="15" fillId="0" borderId="20"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8" fillId="0" borderId="20" xfId="0" applyFont="1" applyBorder="1" applyAlignment="1">
      <alignment horizontal="left" vertical="top" wrapText="1"/>
    </xf>
    <xf numFmtId="0" fontId="0" fillId="0" borderId="20"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20" xfId="0" applyFont="1" applyBorder="1" applyAlignment="1">
      <alignment vertical="top" wrapText="1"/>
    </xf>
    <xf numFmtId="0" fontId="0" fillId="0" borderId="17" xfId="0" applyBorder="1" applyAlignment="1">
      <alignment/>
    </xf>
    <xf numFmtId="0" fontId="0" fillId="0" borderId="18" xfId="0" applyBorder="1" applyAlignment="1">
      <alignment/>
    </xf>
    <xf numFmtId="0" fontId="0" fillId="0" borderId="0" xfId="0" applyFont="1" applyFill="1" applyBorder="1" applyAlignment="1">
      <alignment horizontal="left" wrapText="1"/>
    </xf>
    <xf numFmtId="0" fontId="0" fillId="0" borderId="20" xfId="0" applyFont="1" applyBorder="1" applyAlignment="1">
      <alignment horizontal="center" vertical="top" wrapText="1"/>
    </xf>
    <xf numFmtId="0" fontId="0" fillId="0" borderId="20" xfId="61" applyFont="1" applyBorder="1" applyAlignment="1" applyProtection="1">
      <alignment horizontal="left" vertical="top" wrapText="1"/>
      <protection/>
    </xf>
    <xf numFmtId="0" fontId="0" fillId="0" borderId="17" xfId="61" applyBorder="1" applyAlignment="1" applyProtection="1">
      <alignment horizontal="left" vertical="top" wrapText="1"/>
      <protection/>
    </xf>
    <xf numFmtId="0" fontId="0" fillId="0" borderId="18" xfId="61" applyBorder="1" applyAlignment="1" applyProtection="1">
      <alignment horizontal="left" vertical="top" wrapText="1"/>
      <protection/>
    </xf>
    <xf numFmtId="49" fontId="4" fillId="0" borderId="20"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0" fontId="4" fillId="0" borderId="20" xfId="0" applyFont="1" applyBorder="1" applyAlignment="1">
      <alignment horizontal="center" vertical="top" wrapText="1"/>
    </xf>
    <xf numFmtId="0" fontId="0" fillId="0" borderId="20" xfId="55" applyBorder="1" applyAlignment="1" applyProtection="1">
      <alignment horizontal="left" vertical="top" wrapText="1"/>
      <protection/>
    </xf>
    <xf numFmtId="0" fontId="0" fillId="0" borderId="17" xfId="55" applyBorder="1" applyAlignment="1" applyProtection="1">
      <alignment horizontal="left" vertical="top" wrapText="1"/>
      <protection/>
    </xf>
    <xf numFmtId="0" fontId="0" fillId="0" borderId="18" xfId="55" applyBorder="1" applyAlignment="1" applyProtection="1">
      <alignment horizontal="left" vertical="top" wrapText="1"/>
      <protection/>
    </xf>
    <xf numFmtId="0" fontId="0" fillId="0" borderId="20" xfId="55" applyFont="1" applyBorder="1" applyAlignment="1" applyProtection="1">
      <alignment horizontal="left" vertical="top" wrapText="1"/>
      <protection/>
    </xf>
    <xf numFmtId="0" fontId="0" fillId="0" borderId="20" xfId="55" applyFont="1" applyBorder="1" applyAlignment="1">
      <alignment horizontal="left" vertical="top" wrapText="1"/>
      <protection/>
    </xf>
    <xf numFmtId="0" fontId="0" fillId="0" borderId="17" xfId="55" applyBorder="1" applyAlignment="1">
      <alignment horizontal="left" vertical="top" wrapText="1"/>
      <protection/>
    </xf>
    <xf numFmtId="0" fontId="0" fillId="0" borderId="18" xfId="55" applyBorder="1" applyAlignment="1">
      <alignment horizontal="left" vertical="top" wrapText="1"/>
      <protection/>
    </xf>
    <xf numFmtId="0" fontId="0" fillId="0" borderId="21"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1" xfId="0" applyFont="1" applyBorder="1" applyAlignment="1" applyProtection="1">
      <alignment horizontal="center" vertical="top" wrapText="1"/>
      <protection/>
    </xf>
    <xf numFmtId="0" fontId="0" fillId="0" borderId="22" xfId="0" applyFont="1" applyBorder="1" applyAlignment="1" applyProtection="1">
      <alignment horizontal="center" vertical="top" wrapText="1"/>
      <protection/>
    </xf>
    <xf numFmtId="0" fontId="0" fillId="0" borderId="11" xfId="0" applyFont="1" applyBorder="1" applyAlignment="1" applyProtection="1">
      <alignment horizontal="center"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2 3" xfId="58"/>
    <cellStyle name="Normal 3" xfId="59"/>
    <cellStyle name="Normal 3 2" xfId="60"/>
    <cellStyle name="Normal 4" xfId="61"/>
    <cellStyle name="Normal 4 2" xfId="62"/>
    <cellStyle name="Note" xfId="63"/>
    <cellStyle name="Output" xfId="64"/>
    <cellStyle name="Percent" xfId="65"/>
    <cellStyle name="Percent 2" xfId="66"/>
    <cellStyle name="Percent 2 2" xfId="67"/>
    <cellStyle name="Percent 3" xfId="68"/>
    <cellStyle name="Title" xfId="69"/>
    <cellStyle name="Total" xfId="70"/>
    <cellStyle name="Warning Text" xfId="71"/>
  </cellStyles>
  <dxfs count="56">
    <dxf>
      <font>
        <b/>
        <i val="0"/>
        <color rgb="FFFF0000"/>
      </font>
    </dxf>
    <dxf>
      <font>
        <b val="0"/>
        <i val="0"/>
        <color auto="1"/>
      </font>
    </dxf>
    <dxf>
      <font>
        <b/>
        <i val="0"/>
        <color rgb="FFFF0000"/>
      </font>
    </dxf>
    <dxf>
      <font>
        <b val="0"/>
        <i val="0"/>
        <color auto="1"/>
      </font>
    </dxf>
    <dxf>
      <font>
        <color theme="0"/>
      </font>
    </dxf>
    <dxf>
      <font>
        <b/>
        <i val="0"/>
        <color rgb="FFFF0000"/>
      </font>
    </dxf>
    <dxf>
      <font>
        <b val="0"/>
        <i val="0"/>
        <color auto="1"/>
      </font>
    </dxf>
    <dxf>
      <font>
        <color theme="0"/>
      </font>
    </dxf>
    <dxf>
      <font>
        <b/>
        <i val="0"/>
        <color rgb="FFFF0000"/>
      </font>
    </dxf>
    <dxf>
      <font>
        <b val="0"/>
        <i val="0"/>
        <color auto="1"/>
      </font>
    </dxf>
    <dxf>
      <font>
        <color theme="0"/>
      </font>
    </dxf>
    <dxf>
      <font>
        <b/>
        <i val="0"/>
        <color rgb="FFFF0000"/>
      </font>
    </dxf>
    <dxf>
      <font>
        <b val="0"/>
        <i val="0"/>
        <color auto="1"/>
      </font>
    </dxf>
    <dxf>
      <font>
        <b/>
        <i val="0"/>
        <color rgb="FFFF0000"/>
      </font>
    </dxf>
    <dxf>
      <font>
        <color theme="0"/>
      </font>
    </dxf>
    <dxf>
      <font>
        <b/>
        <i val="0"/>
        <color rgb="FFFF0000"/>
      </font>
    </dxf>
    <dxf>
      <font>
        <b val="0"/>
        <i val="0"/>
        <color auto="1"/>
      </font>
    </dxf>
    <dxf>
      <font>
        <color theme="0"/>
      </font>
    </dxf>
    <dxf>
      <font>
        <b/>
        <i val="0"/>
        <color rgb="FFFF0000"/>
      </font>
    </dxf>
    <dxf>
      <font>
        <b val="0"/>
        <i val="0"/>
        <color auto="1"/>
      </font>
    </dxf>
    <dxf>
      <font>
        <color theme="0"/>
      </font>
    </dxf>
    <dxf>
      <font>
        <b/>
        <i val="0"/>
        <color rgb="FFFF0000"/>
      </font>
    </dxf>
    <dxf>
      <font>
        <b val="0"/>
        <i val="0"/>
        <color auto="1"/>
      </font>
    </dxf>
    <dxf>
      <font>
        <b/>
        <i val="0"/>
        <color rgb="FFFF0000"/>
      </font>
    </dxf>
    <dxf>
      <font>
        <b val="0"/>
        <i val="0"/>
        <color auto="1"/>
      </font>
    </dxf>
    <dxf>
      <font>
        <color theme="0"/>
      </font>
    </dxf>
    <dxf>
      <font>
        <b/>
        <i val="0"/>
        <color rgb="FFFF0000"/>
      </font>
    </dxf>
    <dxf>
      <font>
        <b/>
        <i val="0"/>
        <color rgb="FFFF0000"/>
      </font>
    </dxf>
    <dxf>
      <font>
        <color theme="0"/>
      </font>
    </dxf>
    <dxf>
      <font>
        <b/>
        <i val="0"/>
        <color rgb="FFFF0000"/>
      </font>
    </dxf>
    <dxf>
      <font>
        <b val="0"/>
        <i val="0"/>
        <color auto="1"/>
      </font>
    </dxf>
    <dxf>
      <font>
        <b/>
        <i val="0"/>
        <color rgb="FFFF0000"/>
      </font>
    </dxf>
    <dxf>
      <font>
        <color theme="0"/>
      </font>
    </dxf>
    <dxf>
      <font>
        <b/>
        <i val="0"/>
        <color rgb="FFFF0000"/>
      </font>
    </dxf>
    <dxf>
      <font>
        <b val="0"/>
        <i val="0"/>
        <color auto="1"/>
      </font>
    </dxf>
    <dxf>
      <font>
        <b/>
        <i val="0"/>
        <color rgb="FFFF0000"/>
      </font>
    </dxf>
    <dxf>
      <font>
        <b/>
        <i val="0"/>
        <color rgb="FFFF0000"/>
      </font>
    </dxf>
    <dxf>
      <font>
        <b/>
        <i val="0"/>
        <color rgb="FFFF0000"/>
      </font>
    </dxf>
    <dxf>
      <font>
        <b/>
        <i val="0"/>
        <color rgb="FFFF0000"/>
      </font>
    </dxf>
    <dxf>
      <font>
        <color theme="0"/>
      </font>
    </dxf>
    <dxf>
      <font>
        <b/>
        <i val="0"/>
        <color rgb="FFFF0000"/>
      </font>
    </dxf>
    <dxf>
      <font>
        <b val="0"/>
        <i val="0"/>
        <color auto="1"/>
      </font>
    </dxf>
    <dxf>
      <font>
        <b val="0"/>
        <i val="0"/>
        <color auto="1"/>
      </font>
    </dxf>
    <dxf>
      <font>
        <b/>
        <i val="0"/>
        <color rgb="FFFF0000"/>
      </font>
    </dxf>
    <dxf>
      <font>
        <color theme="0"/>
      </font>
    </dxf>
    <dxf>
      <font>
        <b/>
        <i val="0"/>
        <color rgb="FFFF0000"/>
      </font>
    </dxf>
    <dxf>
      <font>
        <b val="0"/>
        <i val="0"/>
        <color auto="1"/>
      </font>
    </dxf>
    <dxf>
      <font>
        <b/>
        <i val="0"/>
        <color rgb="FFFF0000"/>
      </font>
    </dxf>
    <dxf>
      <font>
        <b val="0"/>
        <i val="0"/>
        <color auto="1"/>
      </font>
    </dxf>
    <dxf>
      <font>
        <color theme="0"/>
      </font>
    </dxf>
    <dxf>
      <font>
        <color theme="0"/>
      </font>
    </dxf>
    <dxf>
      <font>
        <b/>
        <i val="0"/>
        <color rgb="FFFF0000"/>
      </font>
    </dxf>
    <dxf>
      <font>
        <color theme="0"/>
      </font>
    </dxf>
    <dxf>
      <font>
        <b/>
        <i val="0"/>
        <color rgb="FFFF0000"/>
      </font>
    </dxf>
    <dxf>
      <font>
        <b val="0"/>
        <i val="0"/>
        <color auto="1"/>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02"/>
  <sheetViews>
    <sheetView tabSelected="1" view="pageBreakPre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24</v>
      </c>
      <c r="B2" s="93"/>
      <c r="C2" s="93"/>
      <c r="D2" s="94"/>
    </row>
    <row r="3" spans="1:4" ht="60" customHeight="1">
      <c r="A3" s="95" t="s">
        <v>44</v>
      </c>
      <c r="B3" s="96"/>
      <c r="C3" s="97"/>
      <c r="D3" s="98" t="s">
        <v>57</v>
      </c>
    </row>
    <row r="4" spans="1:4" ht="84.75" customHeight="1">
      <c r="A4" s="95" t="s">
        <v>45</v>
      </c>
      <c r="B4" s="96"/>
      <c r="C4" s="97"/>
      <c r="D4" s="99"/>
    </row>
    <row r="5" ht="6.75" customHeight="1"/>
    <row r="6" spans="1:4" ht="12.75">
      <c r="A6" s="105" t="s">
        <v>16</v>
      </c>
      <c r="B6" s="106"/>
      <c r="C6" s="106"/>
      <c r="D6" s="107"/>
    </row>
    <row r="7" spans="1:4" ht="12.75">
      <c r="A7" s="2" t="s">
        <v>9</v>
      </c>
      <c r="B7" s="3" t="s">
        <v>35</v>
      </c>
      <c r="C7" s="3" t="s">
        <v>36</v>
      </c>
      <c r="D7" s="4" t="s">
        <v>15</v>
      </c>
    </row>
    <row r="8" spans="1:4" ht="53.25" customHeight="1">
      <c r="A8" s="5" t="s">
        <v>10</v>
      </c>
      <c r="B8" s="6">
        <v>254</v>
      </c>
      <c r="C8" s="103" t="str">
        <f>IF(AND(B11&lt;1),"NO PM STATED",IF(AND(B8+C10&gt;=B11),"MET PM",IF(AND(B8+C10&lt;=B9),"PM NOT MET")))</f>
        <v>PM NOT MET</v>
      </c>
      <c r="D8" s="111"/>
    </row>
    <row r="9" spans="1:4" ht="26.25" customHeight="1">
      <c r="A9" s="29" t="s">
        <v>23</v>
      </c>
      <c r="B9" s="86">
        <f>B11</f>
        <v>300</v>
      </c>
      <c r="C9" s="104"/>
      <c r="D9" s="111"/>
    </row>
    <row r="10" spans="1:4" ht="26.25" customHeight="1" hidden="1">
      <c r="A10" s="29"/>
      <c r="B10" s="35">
        <v>0.1</v>
      </c>
      <c r="C10" s="37">
        <f>B10*B9</f>
        <v>30</v>
      </c>
      <c r="D10" s="111"/>
    </row>
    <row r="11" spans="1:4" ht="26.25" customHeight="1">
      <c r="A11" s="5" t="s">
        <v>11</v>
      </c>
      <c r="B11" s="6">
        <v>300</v>
      </c>
      <c r="C11" s="75"/>
      <c r="D11" s="112"/>
    </row>
    <row r="12" spans="1:4" ht="12.75">
      <c r="A12" s="2" t="s">
        <v>25</v>
      </c>
      <c r="B12" s="3" t="s">
        <v>35</v>
      </c>
      <c r="C12" s="3" t="s">
        <v>36</v>
      </c>
      <c r="D12" s="4" t="s">
        <v>15</v>
      </c>
    </row>
    <row r="13" spans="1:4" ht="53.25" customHeight="1">
      <c r="A13" s="5" t="s">
        <v>10</v>
      </c>
      <c r="B13" s="6">
        <v>505</v>
      </c>
      <c r="C13" s="103" t="str">
        <f>IF(AND(B16&lt;1),"NO PM STATED",IF(AND(B13+C15&gt;=B16),"MET PM",IF(AND(B13+C15&lt;=B14),"PM NOT MET")))</f>
        <v>MET PM</v>
      </c>
      <c r="D13" s="111"/>
    </row>
    <row r="14" spans="1:4" ht="26.25" customHeight="1">
      <c r="A14" s="29" t="s">
        <v>23</v>
      </c>
      <c r="B14" s="86">
        <f>B16</f>
        <v>300</v>
      </c>
      <c r="C14" s="104"/>
      <c r="D14" s="111"/>
    </row>
    <row r="15" spans="1:4" ht="26.25" customHeight="1" hidden="1">
      <c r="A15" s="29"/>
      <c r="B15" s="35">
        <v>0.1</v>
      </c>
      <c r="C15" s="31">
        <f>B14*B15</f>
        <v>30</v>
      </c>
      <c r="D15" s="111"/>
    </row>
    <row r="16" spans="1:4" ht="26.25" customHeight="1">
      <c r="A16" s="5" t="s">
        <v>11</v>
      </c>
      <c r="B16" s="6">
        <v>300</v>
      </c>
      <c r="C16" s="75"/>
      <c r="D16" s="112"/>
    </row>
    <row r="17" spans="1:4" ht="12.75">
      <c r="A17" s="2" t="s">
        <v>13</v>
      </c>
      <c r="B17" s="3" t="s">
        <v>35</v>
      </c>
      <c r="C17" s="3" t="s">
        <v>36</v>
      </c>
      <c r="D17" s="4" t="s">
        <v>15</v>
      </c>
    </row>
    <row r="18" spans="1:4" ht="53.25" customHeight="1">
      <c r="A18" s="5" t="s">
        <v>10</v>
      </c>
      <c r="B18" s="6">
        <v>240</v>
      </c>
      <c r="C18" s="103" t="str">
        <f>IF(AND(B21&lt;1),"NO PM STATED",IF(AND(B18+C20&gt;=B21),"MET PM",IF(AND(B18+C20&lt;=B19),"PM NOT MET")))</f>
        <v>PM NOT MET</v>
      </c>
      <c r="D18" s="111"/>
    </row>
    <row r="19" spans="1:4" ht="26.25" customHeight="1">
      <c r="A19" s="29" t="s">
        <v>23</v>
      </c>
      <c r="B19" s="86">
        <f>B21</f>
        <v>300</v>
      </c>
      <c r="C19" s="104"/>
      <c r="D19" s="111"/>
    </row>
    <row r="20" spans="1:4" ht="26.25" customHeight="1" hidden="1">
      <c r="A20" s="29"/>
      <c r="B20" s="35">
        <v>0.1</v>
      </c>
      <c r="C20" s="37">
        <f>B19*B20</f>
        <v>30</v>
      </c>
      <c r="D20" s="111"/>
    </row>
    <row r="21" spans="1:4" ht="26.25" customHeight="1">
      <c r="A21" s="5" t="s">
        <v>11</v>
      </c>
      <c r="B21" s="6">
        <v>300</v>
      </c>
      <c r="C21" s="75"/>
      <c r="D21" s="112"/>
    </row>
    <row r="22" spans="1:4" ht="12.75">
      <c r="A22" s="2" t="s">
        <v>21</v>
      </c>
      <c r="B22" s="3" t="s">
        <v>35</v>
      </c>
      <c r="C22" s="3" t="s">
        <v>36</v>
      </c>
      <c r="D22" s="4" t="s">
        <v>15</v>
      </c>
    </row>
    <row r="23" spans="1:4" ht="53.25" customHeight="1">
      <c r="A23" s="5" t="s">
        <v>10</v>
      </c>
      <c r="B23" s="6">
        <v>704</v>
      </c>
      <c r="C23" s="103" t="str">
        <f>IF(AND(B26&lt;1),"NO PM STATED",IF(AND(B23+C25&gt;=B26),"MET PM",IF(AND(B23+C25&lt;=B24),"PM NOT MET")))</f>
        <v>MET PM</v>
      </c>
      <c r="D23" s="100"/>
    </row>
    <row r="24" spans="1:4" ht="26.25" customHeight="1">
      <c r="A24" s="29" t="s">
        <v>23</v>
      </c>
      <c r="B24" s="86">
        <f>B26</f>
        <v>700</v>
      </c>
      <c r="C24" s="104"/>
      <c r="D24" s="101"/>
    </row>
    <row r="25" spans="1:4" ht="26.25" customHeight="1" hidden="1">
      <c r="A25" s="29"/>
      <c r="B25" s="35">
        <v>0.1</v>
      </c>
      <c r="C25" s="37">
        <f>B25*B24</f>
        <v>70</v>
      </c>
      <c r="D25" s="101"/>
    </row>
    <row r="26" spans="1:4" ht="26.25" customHeight="1">
      <c r="A26" s="5" t="s">
        <v>11</v>
      </c>
      <c r="B26" s="6">
        <v>700</v>
      </c>
      <c r="C26" s="75"/>
      <c r="D26" s="102"/>
    </row>
    <row r="27" spans="1:4" ht="7.5" customHeight="1">
      <c r="A27" s="42"/>
      <c r="B27" s="21"/>
      <c r="C27" s="22"/>
      <c r="D27" s="23"/>
    </row>
    <row r="28" spans="1:4" ht="12.75">
      <c r="A28" s="105" t="s">
        <v>17</v>
      </c>
      <c r="B28" s="106"/>
      <c r="C28" s="106"/>
      <c r="D28" s="107"/>
    </row>
    <row r="29" spans="1:4" ht="12.75">
      <c r="A29" s="2" t="s">
        <v>9</v>
      </c>
      <c r="B29" s="3" t="s">
        <v>35</v>
      </c>
      <c r="C29" s="3" t="s">
        <v>36</v>
      </c>
      <c r="D29" s="4" t="s">
        <v>15</v>
      </c>
    </row>
    <row r="30" spans="1:4" ht="53.25" customHeight="1">
      <c r="A30" s="5" t="s">
        <v>10</v>
      </c>
      <c r="B30" s="6">
        <v>47</v>
      </c>
      <c r="C30" s="103" t="str">
        <f>IF(AND(B33&lt;1),"NO PM STATED",IF(AND(B30+C32&gt;=B33),"MET PM",IF(AND(B30+C32&lt;=B31),"PM NOT MET")))</f>
        <v>MET PM</v>
      </c>
      <c r="D30" s="113"/>
    </row>
    <row r="31" spans="1:4" ht="26.25" customHeight="1">
      <c r="A31" s="29" t="s">
        <v>23</v>
      </c>
      <c r="B31" s="86">
        <f>B33</f>
        <v>41</v>
      </c>
      <c r="C31" s="104"/>
      <c r="D31" s="114"/>
    </row>
    <row r="32" spans="1:4" ht="26.25" customHeight="1" hidden="1">
      <c r="A32" s="29"/>
      <c r="B32" s="35">
        <v>0.1</v>
      </c>
      <c r="C32" s="64">
        <f>B32*B31</f>
        <v>4.1000000000000005</v>
      </c>
      <c r="D32" s="114"/>
    </row>
    <row r="33" spans="1:4" ht="26.25" customHeight="1">
      <c r="A33" s="8" t="s">
        <v>11</v>
      </c>
      <c r="B33" s="6">
        <v>41</v>
      </c>
      <c r="C33" s="75"/>
      <c r="D33" s="115"/>
    </row>
    <row r="34" spans="1:4" ht="12.75">
      <c r="A34" s="2" t="s">
        <v>25</v>
      </c>
      <c r="B34" s="3" t="s">
        <v>35</v>
      </c>
      <c r="C34" s="3" t="s">
        <v>36</v>
      </c>
      <c r="D34" s="4" t="s">
        <v>15</v>
      </c>
    </row>
    <row r="35" spans="1:4" ht="53.25" customHeight="1">
      <c r="A35" s="5" t="s">
        <v>10</v>
      </c>
      <c r="B35" s="6">
        <v>47</v>
      </c>
      <c r="C35" s="103" t="str">
        <f>IF(AND(B38&lt;1),"NO PM STATED",IF(AND(B35+C37&gt;=B38),"MET PM",IF(AND(B35+C37&lt;=B36),"PM NOT MET")))</f>
        <v>MET PM</v>
      </c>
      <c r="D35" s="101"/>
    </row>
    <row r="36" spans="1:4" ht="26.25" customHeight="1">
      <c r="A36" s="29" t="s">
        <v>23</v>
      </c>
      <c r="B36" s="86">
        <f>B38</f>
        <v>41</v>
      </c>
      <c r="C36" s="104"/>
      <c r="D36" s="101"/>
    </row>
    <row r="37" spans="1:4" ht="26.25" customHeight="1" hidden="1">
      <c r="A37" s="29"/>
      <c r="B37" s="35">
        <v>0.1</v>
      </c>
      <c r="C37" s="31">
        <f>B36*B37</f>
        <v>4.1000000000000005</v>
      </c>
      <c r="D37" s="101"/>
    </row>
    <row r="38" spans="1:4" ht="26.25" customHeight="1">
      <c r="A38" s="5" t="s">
        <v>11</v>
      </c>
      <c r="B38" s="6">
        <v>41</v>
      </c>
      <c r="C38" s="75"/>
      <c r="D38" s="102"/>
    </row>
    <row r="39" spans="1:4" ht="12.75">
      <c r="A39" s="2" t="s">
        <v>13</v>
      </c>
      <c r="B39" s="3" t="s">
        <v>35</v>
      </c>
      <c r="C39" s="3" t="s">
        <v>36</v>
      </c>
      <c r="D39" s="4" t="s">
        <v>15</v>
      </c>
    </row>
    <row r="40" spans="1:4" ht="53.25" customHeight="1">
      <c r="A40" s="5" t="s">
        <v>10</v>
      </c>
      <c r="B40" s="6">
        <v>71</v>
      </c>
      <c r="C40" s="103" t="str">
        <f>IF(AND(B43&lt;1),"NO PM STATED",IF(AND(B40+C42&gt;=B43),"MET PM",IF(AND(B40+C42&lt;=B41),"PM NOT MET")))</f>
        <v>MET PM</v>
      </c>
      <c r="D40" s="108"/>
    </row>
    <row r="41" spans="1:4" ht="26.25" customHeight="1">
      <c r="A41" s="29" t="s">
        <v>23</v>
      </c>
      <c r="B41" s="86">
        <f>B43</f>
        <v>41</v>
      </c>
      <c r="C41" s="104"/>
      <c r="D41" s="109"/>
    </row>
    <row r="42" spans="1:4" ht="26.25" customHeight="1" hidden="1">
      <c r="A42" s="29"/>
      <c r="B42" s="35">
        <v>0.1</v>
      </c>
      <c r="C42" s="31">
        <f>B41*B42</f>
        <v>4.1000000000000005</v>
      </c>
      <c r="D42" s="109"/>
    </row>
    <row r="43" spans="1:4" ht="26.25" customHeight="1">
      <c r="A43" s="5" t="s">
        <v>11</v>
      </c>
      <c r="B43" s="6">
        <v>41</v>
      </c>
      <c r="C43" s="75"/>
      <c r="D43" s="110"/>
    </row>
    <row r="44" spans="1:4" ht="12.75">
      <c r="A44" s="2" t="s">
        <v>21</v>
      </c>
      <c r="B44" s="3" t="s">
        <v>35</v>
      </c>
      <c r="C44" s="3" t="s">
        <v>36</v>
      </c>
      <c r="D44" s="4" t="s">
        <v>15</v>
      </c>
    </row>
    <row r="45" spans="1:4" ht="53.25" customHeight="1">
      <c r="A45" s="5" t="s">
        <v>10</v>
      </c>
      <c r="B45" s="6">
        <v>47</v>
      </c>
      <c r="C45" s="103" t="str">
        <f>IF(AND(B48&lt;1),"NO PM STATED",IF(AND(B45+C47&gt;=B48),"MET PM",IF(AND(B45+C47&lt;=B46),"PM NOT MET")))</f>
        <v>MET PM</v>
      </c>
      <c r="D45" s="108"/>
    </row>
    <row r="46" spans="1:4" ht="26.25" customHeight="1">
      <c r="A46" s="29" t="s">
        <v>23</v>
      </c>
      <c r="B46" s="86">
        <f>B48</f>
        <v>41</v>
      </c>
      <c r="C46" s="104"/>
      <c r="D46" s="109"/>
    </row>
    <row r="47" spans="1:4" ht="26.25" customHeight="1" hidden="1">
      <c r="A47" s="29"/>
      <c r="B47" s="35">
        <v>0.1</v>
      </c>
      <c r="C47" s="31">
        <f>B46*B47</f>
        <v>4.1000000000000005</v>
      </c>
      <c r="D47" s="109"/>
    </row>
    <row r="48" spans="1:4" ht="26.25" customHeight="1">
      <c r="A48" s="5" t="s">
        <v>11</v>
      </c>
      <c r="B48" s="6">
        <v>41</v>
      </c>
      <c r="C48" s="75"/>
      <c r="D48" s="110"/>
    </row>
    <row r="49" spans="1:4" ht="6.75" customHeight="1">
      <c r="A49" s="42"/>
      <c r="B49" s="21"/>
      <c r="C49" s="22"/>
      <c r="D49" s="23"/>
    </row>
    <row r="50" spans="1:4" ht="12.75">
      <c r="A50" s="105" t="s">
        <v>18</v>
      </c>
      <c r="B50" s="106"/>
      <c r="C50" s="106"/>
      <c r="D50" s="107"/>
    </row>
    <row r="51" spans="1:4" ht="12.75">
      <c r="A51" s="2" t="s">
        <v>9</v>
      </c>
      <c r="B51" s="3" t="s">
        <v>35</v>
      </c>
      <c r="C51" s="3" t="s">
        <v>36</v>
      </c>
      <c r="D51" s="4" t="s">
        <v>15</v>
      </c>
    </row>
    <row r="52" spans="1:4" ht="53.25" customHeight="1">
      <c r="A52" s="5" t="s">
        <v>10</v>
      </c>
      <c r="B52" s="6">
        <v>39000</v>
      </c>
      <c r="C52" s="103" t="str">
        <f>IF(AND(B55&lt;1),"NO PM STATED",IF(AND(B52+C54&gt;=B55),"MET PM",IF(AND(B52+C54&lt;=B53),"PM NOT MET")))</f>
        <v>MET PM</v>
      </c>
      <c r="D52" s="101"/>
    </row>
    <row r="53" spans="1:4" ht="26.25" customHeight="1">
      <c r="A53" s="29" t="s">
        <v>23</v>
      </c>
      <c r="B53" s="86">
        <f>B55</f>
        <v>39000</v>
      </c>
      <c r="C53" s="104"/>
      <c r="D53" s="101"/>
    </row>
    <row r="54" spans="1:4" ht="26.25" customHeight="1" hidden="1">
      <c r="A54" s="29"/>
      <c r="B54" s="35">
        <v>0.1</v>
      </c>
      <c r="C54" s="37">
        <f>B54*B53</f>
        <v>3900</v>
      </c>
      <c r="D54" s="101"/>
    </row>
    <row r="55" spans="1:4" ht="26.25" customHeight="1">
      <c r="A55" s="5" t="s">
        <v>11</v>
      </c>
      <c r="B55" s="6">
        <v>39000</v>
      </c>
      <c r="C55" s="75"/>
      <c r="D55" s="102"/>
    </row>
    <row r="56" spans="1:4" ht="12.75">
      <c r="A56" s="2" t="s">
        <v>25</v>
      </c>
      <c r="B56" s="3" t="s">
        <v>35</v>
      </c>
      <c r="C56" s="3" t="s">
        <v>36</v>
      </c>
      <c r="D56" s="4" t="s">
        <v>15</v>
      </c>
    </row>
    <row r="57" spans="1:4" ht="53.25" customHeight="1">
      <c r="A57" s="5" t="s">
        <v>10</v>
      </c>
      <c r="B57" s="6">
        <v>39000</v>
      </c>
      <c r="C57" s="103" t="str">
        <f>IF(AND(B60&lt;1),"NO PM STATED",IF(AND(B57+C59&gt;=B60),"MET PM",IF(AND(B57+C59&lt;=B58),"PM NOT MET")))</f>
        <v>MET PM</v>
      </c>
      <c r="D57" s="101"/>
    </row>
    <row r="58" spans="1:4" ht="26.25" customHeight="1">
      <c r="A58" s="29" t="s">
        <v>23</v>
      </c>
      <c r="B58" s="86">
        <f>B60</f>
        <v>39000</v>
      </c>
      <c r="C58" s="104"/>
      <c r="D58" s="101"/>
    </row>
    <row r="59" spans="1:4" ht="26.25" customHeight="1" hidden="1">
      <c r="A59" s="29"/>
      <c r="B59" s="35">
        <v>0.1</v>
      </c>
      <c r="C59" s="37">
        <f>B59*B58</f>
        <v>3900</v>
      </c>
      <c r="D59" s="101"/>
    </row>
    <row r="60" spans="1:4" ht="26.25" customHeight="1">
      <c r="A60" s="5" t="s">
        <v>11</v>
      </c>
      <c r="B60" s="6">
        <v>39000</v>
      </c>
      <c r="C60" s="75"/>
      <c r="D60" s="102"/>
    </row>
    <row r="61" spans="1:4" ht="12.75">
      <c r="A61" s="2" t="s">
        <v>13</v>
      </c>
      <c r="B61" s="3" t="s">
        <v>35</v>
      </c>
      <c r="C61" s="3" t="s">
        <v>36</v>
      </c>
      <c r="D61" s="4" t="s">
        <v>15</v>
      </c>
    </row>
    <row r="62" spans="1:4" ht="53.25" customHeight="1">
      <c r="A62" s="5" t="s">
        <v>10</v>
      </c>
      <c r="B62" s="6">
        <v>39012</v>
      </c>
      <c r="C62" s="103" t="str">
        <f>IF(AND(B65&lt;1),"NO PM STATED",IF(AND(B62+C64&gt;=B65),"MET PM",IF(AND(B62+C64&lt;=B63),"PM NOT MET")))</f>
        <v>MET PM</v>
      </c>
      <c r="D62" s="100"/>
    </row>
    <row r="63" spans="1:4" ht="26.25" customHeight="1">
      <c r="A63" s="29" t="s">
        <v>23</v>
      </c>
      <c r="B63" s="86">
        <f>B65</f>
        <v>39000</v>
      </c>
      <c r="C63" s="104"/>
      <c r="D63" s="101"/>
    </row>
    <row r="64" spans="1:4" ht="26.25" customHeight="1" hidden="1">
      <c r="A64" s="29"/>
      <c r="B64" s="35">
        <v>0.1</v>
      </c>
      <c r="C64" s="37">
        <f>B64*B63</f>
        <v>3900</v>
      </c>
      <c r="D64" s="101"/>
    </row>
    <row r="65" spans="1:4" ht="26.25" customHeight="1">
      <c r="A65" s="5" t="s">
        <v>11</v>
      </c>
      <c r="B65" s="6">
        <v>39000</v>
      </c>
      <c r="C65" s="75"/>
      <c r="D65" s="102"/>
    </row>
    <row r="66" spans="1:4" ht="12.75">
      <c r="A66" s="2" t="s">
        <v>21</v>
      </c>
      <c r="B66" s="3" t="s">
        <v>35</v>
      </c>
      <c r="C66" s="3" t="s">
        <v>36</v>
      </c>
      <c r="D66" s="4" t="s">
        <v>15</v>
      </c>
    </row>
    <row r="67" spans="1:4" ht="53.25" customHeight="1">
      <c r="A67" s="5" t="s">
        <v>10</v>
      </c>
      <c r="B67" s="6">
        <v>39000</v>
      </c>
      <c r="C67" s="103" t="str">
        <f>IF(AND(B70&lt;1),"NO PM STATED",IF(AND(B67+C69&gt;=B70),"MET PM",IF(AND(B67+C69&lt;=B68),"PM NOT MET")))</f>
        <v>MET PM</v>
      </c>
      <c r="D67" s="101"/>
    </row>
    <row r="68" spans="1:4" ht="26.25" customHeight="1">
      <c r="A68" s="29" t="s">
        <v>23</v>
      </c>
      <c r="B68" s="86">
        <f>B70</f>
        <v>39000</v>
      </c>
      <c r="C68" s="104"/>
      <c r="D68" s="101"/>
    </row>
    <row r="69" spans="1:4" ht="26.25" customHeight="1" hidden="1">
      <c r="A69" s="29"/>
      <c r="B69" s="35">
        <v>0.1</v>
      </c>
      <c r="C69" s="37">
        <f>B69*B68</f>
        <v>3900</v>
      </c>
      <c r="D69" s="101"/>
    </row>
    <row r="70" spans="1:4" ht="26.25" customHeight="1">
      <c r="A70" s="5" t="s">
        <v>11</v>
      </c>
      <c r="B70" s="6">
        <v>39000</v>
      </c>
      <c r="C70" s="34"/>
      <c r="D70" s="102"/>
    </row>
    <row r="71" spans="1:4" ht="7.5" customHeight="1">
      <c r="A71" s="43"/>
      <c r="B71" s="44"/>
      <c r="C71" s="45"/>
      <c r="D71" s="46"/>
    </row>
    <row r="72" spans="1:4" ht="12.75">
      <c r="A72" s="105" t="s">
        <v>19</v>
      </c>
      <c r="B72" s="106"/>
      <c r="C72" s="106"/>
      <c r="D72" s="107"/>
    </row>
    <row r="73" spans="1:4" ht="12.75">
      <c r="A73" s="2" t="s">
        <v>25</v>
      </c>
      <c r="B73" s="3" t="s">
        <v>35</v>
      </c>
      <c r="C73" s="3" t="s">
        <v>36</v>
      </c>
      <c r="D73" s="4" t="s">
        <v>15</v>
      </c>
    </row>
    <row r="74" spans="1:4" ht="53.25" customHeight="1">
      <c r="A74" s="5" t="s">
        <v>10</v>
      </c>
      <c r="B74" s="6">
        <v>0</v>
      </c>
      <c r="C74" s="103" t="str">
        <f>IF(AND(B77&lt;1),"NO PM STATED",IF(AND(B74+C76&gt;=B77),"MET PM",IF(AND(B74+C76&lt;=B75),"PM NOT MET")))</f>
        <v>PM NOT MET</v>
      </c>
      <c r="D74" s="101"/>
    </row>
    <row r="75" spans="1:4" ht="26.25" customHeight="1">
      <c r="A75" s="29" t="s">
        <v>23</v>
      </c>
      <c r="B75" s="86">
        <f>B77</f>
        <v>41</v>
      </c>
      <c r="C75" s="104"/>
      <c r="D75" s="101"/>
    </row>
    <row r="76" spans="1:4" ht="26.25" customHeight="1" hidden="1">
      <c r="A76" s="29"/>
      <c r="B76" s="72">
        <v>0.1</v>
      </c>
      <c r="C76" s="80">
        <f>B75*B76</f>
        <v>4.1000000000000005</v>
      </c>
      <c r="D76" s="101"/>
    </row>
    <row r="77" spans="1:4" ht="26.25" customHeight="1">
      <c r="A77" s="5" t="s">
        <v>11</v>
      </c>
      <c r="B77" s="68">
        <v>41</v>
      </c>
      <c r="C77" s="63"/>
      <c r="D77" s="102"/>
    </row>
    <row r="78" spans="1:4" ht="5.25" customHeight="1">
      <c r="A78" s="9"/>
      <c r="B78" s="21"/>
      <c r="C78" s="22"/>
      <c r="D78" s="23"/>
    </row>
    <row r="79" spans="1:4" ht="12.75">
      <c r="A79" s="118" t="s">
        <v>49</v>
      </c>
      <c r="B79" s="118"/>
      <c r="C79" s="118"/>
      <c r="D79" s="118"/>
    </row>
    <row r="80" ht="6" customHeight="1">
      <c r="A80" s="12"/>
    </row>
    <row r="81" spans="1:4" ht="12.75">
      <c r="A81" s="119" t="s">
        <v>12</v>
      </c>
      <c r="B81" s="120"/>
      <c r="C81" s="120"/>
      <c r="D81" s="121"/>
    </row>
    <row r="82" spans="1:4" ht="12.75">
      <c r="A82" s="11" t="s">
        <v>9</v>
      </c>
      <c r="B82" s="3" t="s">
        <v>35</v>
      </c>
      <c r="C82" s="3" t="s">
        <v>36</v>
      </c>
      <c r="D82" s="4" t="s">
        <v>15</v>
      </c>
    </row>
    <row r="83" spans="1:4" ht="53.25" customHeight="1">
      <c r="A83" s="13" t="s">
        <v>10</v>
      </c>
      <c r="B83" s="6">
        <v>48</v>
      </c>
      <c r="C83" s="103" t="str">
        <f>IF(AND(B86&lt;1),"NO PM STATED",IF(AND(B83+C85&gt;=B86),"MET PM",IF(AND(B83+C85&lt;=B84),"PM NOT MET")))</f>
        <v>MET PM</v>
      </c>
      <c r="D83" s="101"/>
    </row>
    <row r="84" spans="1:4" ht="26.25" customHeight="1">
      <c r="A84" s="29" t="s">
        <v>23</v>
      </c>
      <c r="B84" s="86">
        <f>B86</f>
        <v>43</v>
      </c>
      <c r="C84" s="104"/>
      <c r="D84" s="101"/>
    </row>
    <row r="85" spans="1:4" ht="26.25" customHeight="1" hidden="1">
      <c r="A85" s="29"/>
      <c r="B85" s="35">
        <v>0.05</v>
      </c>
      <c r="C85" s="37">
        <f>B85*B84</f>
        <v>2.15</v>
      </c>
      <c r="D85" s="101"/>
    </row>
    <row r="86" spans="1:4" ht="26.25" customHeight="1">
      <c r="A86" s="13" t="s">
        <v>11</v>
      </c>
      <c r="B86" s="6">
        <v>43</v>
      </c>
      <c r="C86" s="34"/>
      <c r="D86" s="102"/>
    </row>
    <row r="87" spans="1:4" ht="12.75">
      <c r="A87" s="105" t="s">
        <v>26</v>
      </c>
      <c r="B87" s="106"/>
      <c r="C87" s="106"/>
      <c r="D87" s="107"/>
    </row>
    <row r="88" spans="1:4" ht="12.75">
      <c r="A88" s="11" t="s">
        <v>27</v>
      </c>
      <c r="B88" s="3" t="s">
        <v>35</v>
      </c>
      <c r="C88" s="3" t="s">
        <v>36</v>
      </c>
      <c r="D88" s="4" t="s">
        <v>15</v>
      </c>
    </row>
    <row r="89" spans="1:4" ht="53.25" customHeight="1">
      <c r="A89" s="13" t="s">
        <v>10</v>
      </c>
      <c r="B89" s="6">
        <v>28</v>
      </c>
      <c r="C89" s="103" t="str">
        <f>IF(AND(B92&lt;1),"NO PM STATED",IF(AND(B89+C91&gt;=B92),"MET PM",IF(AND(B89+C91&lt;=B90),"PM NOT MET")))</f>
        <v>MET PM</v>
      </c>
      <c r="D89" s="101"/>
    </row>
    <row r="90" spans="1:4" ht="26.25" customHeight="1">
      <c r="A90" s="29" t="s">
        <v>23</v>
      </c>
      <c r="B90" s="86">
        <f>B92</f>
        <v>20</v>
      </c>
      <c r="C90" s="104"/>
      <c r="D90" s="101"/>
    </row>
    <row r="91" spans="1:4" ht="26.25" customHeight="1" hidden="1">
      <c r="A91" s="29"/>
      <c r="B91" s="35">
        <v>0.05</v>
      </c>
      <c r="C91" s="31">
        <f>B91*B90</f>
        <v>1</v>
      </c>
      <c r="D91" s="101"/>
    </row>
    <row r="92" spans="1:4" ht="26.25" customHeight="1">
      <c r="A92" s="13" t="s">
        <v>11</v>
      </c>
      <c r="B92" s="6">
        <v>20</v>
      </c>
      <c r="C92" s="32"/>
      <c r="D92" s="102"/>
    </row>
    <row r="93" spans="1:4" ht="12.75">
      <c r="A93" s="105" t="s">
        <v>28</v>
      </c>
      <c r="B93" s="106"/>
      <c r="C93" s="106"/>
      <c r="D93" s="107"/>
    </row>
    <row r="94" spans="1:4" ht="12.75">
      <c r="A94" s="11" t="s">
        <v>29</v>
      </c>
      <c r="B94" s="3" t="s">
        <v>35</v>
      </c>
      <c r="C94" s="3" t="s">
        <v>36</v>
      </c>
      <c r="D94" s="4" t="s">
        <v>15</v>
      </c>
    </row>
    <row r="95" spans="1:4" ht="53.25" customHeight="1">
      <c r="A95" s="13" t="s">
        <v>10</v>
      </c>
      <c r="B95" s="6">
        <v>40</v>
      </c>
      <c r="C95" s="103" t="str">
        <f>IF(AND(B98&lt;1),"NO PM STATED",IF(AND(B95+C97&gt;=B98),"MET PM",IF(AND(B95+C97&lt;=B96),"PM NOT MET")))</f>
        <v>MET PM</v>
      </c>
      <c r="D95" s="108"/>
    </row>
    <row r="96" spans="1:4" ht="26.25" customHeight="1">
      <c r="A96" s="29" t="s">
        <v>23</v>
      </c>
      <c r="B96" s="86">
        <f>B98</f>
        <v>20</v>
      </c>
      <c r="C96" s="104"/>
      <c r="D96" s="109"/>
    </row>
    <row r="97" spans="1:4" ht="26.25" customHeight="1" hidden="1">
      <c r="A97" s="29"/>
      <c r="B97" s="35">
        <v>0.05</v>
      </c>
      <c r="C97" s="31">
        <f>B96*B97</f>
        <v>1</v>
      </c>
      <c r="D97" s="109"/>
    </row>
    <row r="98" spans="1:4" ht="26.25" customHeight="1">
      <c r="A98" s="13" t="s">
        <v>11</v>
      </c>
      <c r="B98" s="6">
        <v>20</v>
      </c>
      <c r="C98" s="33"/>
      <c r="D98" s="110"/>
    </row>
    <row r="99" ht="10.5" customHeight="1">
      <c r="A99" s="12"/>
    </row>
    <row r="100" spans="1:4" ht="12.75">
      <c r="A100" s="118" t="s">
        <v>54</v>
      </c>
      <c r="B100" s="118"/>
      <c r="C100" s="118"/>
      <c r="D100" s="118"/>
    </row>
    <row r="101" ht="8.25" customHeight="1">
      <c r="A101" s="12"/>
    </row>
    <row r="102" spans="1:4" ht="40.5" customHeight="1">
      <c r="A102" s="116" t="s">
        <v>55</v>
      </c>
      <c r="B102" s="117"/>
      <c r="C102" s="117"/>
      <c r="D102" s="117"/>
    </row>
  </sheetData>
  <sheetProtection/>
  <protectedRanges>
    <protectedRange sqref="C11 D8 C16 D13 C21 D18 C26 D23 C33 D30 C43 D40 C48 D45 C55 D52 C60 D57 C65 D62 C70 D67 C77 D74 C92 D89 C86 D83 C98 D95" name="Range1"/>
  </protectedRanges>
  <mergeCells count="47">
    <mergeCell ref="D62:D65"/>
    <mergeCell ref="A81:D81"/>
    <mergeCell ref="D83:D86"/>
    <mergeCell ref="A87:D87"/>
    <mergeCell ref="C62:C63"/>
    <mergeCell ref="D89:D92"/>
    <mergeCell ref="C89:C90"/>
    <mergeCell ref="C83:C84"/>
    <mergeCell ref="D67:D70"/>
    <mergeCell ref="A72:D72"/>
    <mergeCell ref="D74:D77"/>
    <mergeCell ref="C67:C68"/>
    <mergeCell ref="C74:C75"/>
    <mergeCell ref="A79:D79"/>
    <mergeCell ref="A102:D102"/>
    <mergeCell ref="A93:D93"/>
    <mergeCell ref="C95:C96"/>
    <mergeCell ref="D95:D98"/>
    <mergeCell ref="A100:D100"/>
    <mergeCell ref="A50:D50"/>
    <mergeCell ref="D52:D55"/>
    <mergeCell ref="D57:D60"/>
    <mergeCell ref="C45:C46"/>
    <mergeCell ref="C52:C53"/>
    <mergeCell ref="C57:C58"/>
    <mergeCell ref="D45:D48"/>
    <mergeCell ref="D23:D26"/>
    <mergeCell ref="C30:C31"/>
    <mergeCell ref="C40:C41"/>
    <mergeCell ref="A6:D6"/>
    <mergeCell ref="C13:C14"/>
    <mergeCell ref="C35:C36"/>
    <mergeCell ref="C8:C9"/>
    <mergeCell ref="C18:C19"/>
    <mergeCell ref="C23:C24"/>
    <mergeCell ref="D40:D43"/>
    <mergeCell ref="D8:D11"/>
    <mergeCell ref="D13:D16"/>
    <mergeCell ref="D18:D21"/>
    <mergeCell ref="D35:D38"/>
    <mergeCell ref="A28:D28"/>
    <mergeCell ref="D30:D33"/>
    <mergeCell ref="A1:D1"/>
    <mergeCell ref="A2:D2"/>
    <mergeCell ref="A3:C3"/>
    <mergeCell ref="A4:C4"/>
    <mergeCell ref="D3:D4"/>
  </mergeCells>
  <conditionalFormatting sqref="C10 C69 C59 C54 C25 C64 C20">
    <cfRule type="cellIs" priority="8" dxfId="0" operator="equal" stopIfTrue="1">
      <formula>"Not on target to meet PM"</formula>
    </cfRule>
  </conditionalFormatting>
  <conditionalFormatting sqref="C8 C13 C18 C23 C30 C35 C40 C45 C52 C57 C62 C67 C74 C83 C89 C95">
    <cfRule type="cellIs" priority="3" dxfId="1" operator="equal" stopIfTrue="1">
      <formula>"NO PM STATED"</formula>
    </cfRule>
  </conditionalFormatting>
  <conditionalFormatting sqref="C8:C9 C13:C14 C18:C19 C23:C24 C30:C31 C35:C36 C40:C41 C45:C46 C52:C53 C57:C58 C62:C63 C67:C68 C74:C75 C83:C84 C89:C90 C95:C96">
    <cfRule type="cellIs" priority="2" dxfId="0" operator="equal" stopIfTrue="1">
      <formula>"PM NOT MET"</formula>
    </cfRule>
  </conditionalFormatting>
  <conditionalFormatting sqref="B96 B90 B84 B75 B68 B63 B58 B53 B46 B41 B36 B31 B24 B19 B14 B9">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3" manualBreakCount="3">
    <brk id="27" max="255" man="1"/>
    <brk id="60" max="3" man="1"/>
    <brk id="92" max="255" man="1"/>
  </rowBreaks>
</worksheet>
</file>

<file path=xl/worksheets/sheet10.xml><?xml version="1.0" encoding="utf-8"?>
<worksheet xmlns="http://schemas.openxmlformats.org/spreadsheetml/2006/main" xmlns:r="http://schemas.openxmlformats.org/officeDocument/2006/relationships">
  <dimension ref="A1:E70"/>
  <sheetViews>
    <sheet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5</v>
      </c>
      <c r="B2" s="93"/>
      <c r="C2" s="93"/>
      <c r="D2" s="94"/>
    </row>
    <row r="3" spans="1:4" ht="60" customHeight="1">
      <c r="A3" s="95" t="s">
        <v>39</v>
      </c>
      <c r="B3" s="96"/>
      <c r="C3" s="97"/>
      <c r="D3" s="98" t="s">
        <v>57</v>
      </c>
    </row>
    <row r="4" spans="1:4" ht="84.75" customHeight="1">
      <c r="A4" s="95" t="s">
        <v>34</v>
      </c>
      <c r="B4" s="96"/>
      <c r="C4" s="97"/>
      <c r="D4" s="99"/>
    </row>
    <row r="5" ht="6.75" customHeight="1"/>
    <row r="6" spans="1:4" ht="12.75">
      <c r="A6" s="105" t="s">
        <v>16</v>
      </c>
      <c r="B6" s="106"/>
      <c r="C6" s="106"/>
      <c r="D6" s="107"/>
    </row>
    <row r="7" spans="1:4" ht="12.75">
      <c r="A7" s="2" t="s">
        <v>9</v>
      </c>
      <c r="B7" s="3" t="s">
        <v>35</v>
      </c>
      <c r="C7" s="3" t="s">
        <v>36</v>
      </c>
      <c r="D7" s="4" t="s">
        <v>15</v>
      </c>
    </row>
    <row r="8" spans="1:4" ht="53.25" customHeight="1">
      <c r="A8" s="5" t="s">
        <v>10</v>
      </c>
      <c r="B8" s="6">
        <v>328</v>
      </c>
      <c r="C8" s="103" t="str">
        <f>IF(AND(B11&lt;1),"NO PM STATED",IF(AND(B8+C10&gt;=B11),"MET PM",IF(AND(B8+C10&lt;=B9),"PM NOT MET")))</f>
        <v>MET PM</v>
      </c>
      <c r="D8" s="122"/>
    </row>
    <row r="9" spans="1:4" ht="26.25" customHeight="1">
      <c r="A9" s="29" t="s">
        <v>23</v>
      </c>
      <c r="B9" s="86">
        <f>B11</f>
        <v>300</v>
      </c>
      <c r="C9" s="104"/>
      <c r="D9" s="101"/>
    </row>
    <row r="10" spans="1:4" ht="26.25" customHeight="1" hidden="1">
      <c r="A10" s="29"/>
      <c r="B10" s="35">
        <v>0.1</v>
      </c>
      <c r="C10" s="62">
        <f>B9*B10</f>
        <v>30</v>
      </c>
      <c r="D10" s="101"/>
    </row>
    <row r="11" spans="1:4" ht="26.25" customHeight="1">
      <c r="A11" s="5" t="s">
        <v>11</v>
      </c>
      <c r="B11" s="6">
        <v>300</v>
      </c>
      <c r="C11" s="34"/>
      <c r="D11" s="102"/>
    </row>
    <row r="12" spans="1:4" ht="12.75">
      <c r="A12" s="51" t="s">
        <v>14</v>
      </c>
      <c r="B12" s="26" t="s">
        <v>35</v>
      </c>
      <c r="C12" s="26" t="s">
        <v>36</v>
      </c>
      <c r="D12" s="27" t="s">
        <v>15</v>
      </c>
    </row>
    <row r="13" spans="1:4" ht="53.25" customHeight="1">
      <c r="A13" s="52" t="s">
        <v>10</v>
      </c>
      <c r="B13" s="53">
        <v>319</v>
      </c>
      <c r="C13" s="103" t="str">
        <f>IF(AND(B16&lt;1),"NO PM STATED",IF(AND(B13+C15&gt;=B16),"MET PM",IF(AND(B13+C15&lt;=B14),"PM NOT MET")))</f>
        <v>MET PM</v>
      </c>
      <c r="D13" s="167"/>
    </row>
    <row r="14" spans="1:4" ht="26.25" customHeight="1">
      <c r="A14" s="29" t="s">
        <v>23</v>
      </c>
      <c r="B14" s="86">
        <f>B16</f>
        <v>240</v>
      </c>
      <c r="C14" s="104"/>
      <c r="D14" s="114"/>
    </row>
    <row r="15" spans="1:4" ht="26.25" customHeight="1" hidden="1">
      <c r="A15" s="29"/>
      <c r="B15" s="35">
        <v>0.1</v>
      </c>
      <c r="C15" s="62">
        <f>B14*B15</f>
        <v>24</v>
      </c>
      <c r="D15" s="114"/>
    </row>
    <row r="16" spans="1:4" ht="26.25" customHeight="1">
      <c r="A16" s="5" t="s">
        <v>11</v>
      </c>
      <c r="B16" s="53">
        <v>240</v>
      </c>
      <c r="C16" s="34"/>
      <c r="D16" s="115"/>
    </row>
    <row r="17" spans="1:4" ht="12.75">
      <c r="A17" s="2" t="s">
        <v>20</v>
      </c>
      <c r="B17" s="28" t="s">
        <v>35</v>
      </c>
      <c r="C17" s="26" t="s">
        <v>36</v>
      </c>
      <c r="D17" s="27" t="s">
        <v>15</v>
      </c>
    </row>
    <row r="18" spans="1:4" ht="53.25" customHeight="1">
      <c r="A18" s="5" t="s">
        <v>10</v>
      </c>
      <c r="B18" s="6">
        <v>215</v>
      </c>
      <c r="C18" s="103" t="str">
        <f>IF(AND(B21&lt;1),"NO PM STATED",IF(AND(B18+C20&gt;=B21),"MET PM",IF(AND(B18+C20&lt;=B19),"PM NOT MET")))</f>
        <v>MET PM</v>
      </c>
      <c r="D18" s="167"/>
    </row>
    <row r="19" spans="1:4" ht="26.25" customHeight="1">
      <c r="A19" s="29" t="s">
        <v>23</v>
      </c>
      <c r="B19" s="86">
        <f>B21</f>
        <v>214</v>
      </c>
      <c r="C19" s="104"/>
      <c r="D19" s="114"/>
    </row>
    <row r="20" spans="1:4" ht="26.25" customHeight="1" hidden="1">
      <c r="A20" s="29"/>
      <c r="B20" s="35">
        <v>0.1</v>
      </c>
      <c r="C20" s="62">
        <f>B19*B20</f>
        <v>21.400000000000002</v>
      </c>
      <c r="D20" s="114"/>
    </row>
    <row r="21" spans="1:4" ht="26.25" customHeight="1">
      <c r="A21" s="5" t="s">
        <v>11</v>
      </c>
      <c r="B21" s="6">
        <v>214</v>
      </c>
      <c r="C21" s="34"/>
      <c r="D21" s="115"/>
    </row>
    <row r="22" spans="1:4" ht="12.75">
      <c r="A22" s="54" t="s">
        <v>21</v>
      </c>
      <c r="B22" s="26" t="s">
        <v>35</v>
      </c>
      <c r="C22" s="26" t="s">
        <v>36</v>
      </c>
      <c r="D22" s="27" t="s">
        <v>15</v>
      </c>
    </row>
    <row r="23" spans="1:4" ht="53.25" customHeight="1">
      <c r="A23" s="52" t="s">
        <v>10</v>
      </c>
      <c r="B23" s="53">
        <v>830</v>
      </c>
      <c r="C23" s="103" t="str">
        <f>IF(AND(B26&lt;1),"NO PM STATED",IF(AND(B23+C25&gt;=B26),"MET PM",IF(AND(B23+C25&lt;=B24),"PM NOT MET")))</f>
        <v>MET PM</v>
      </c>
      <c r="D23" s="122"/>
    </row>
    <row r="24" spans="1:4" ht="26.25" customHeight="1">
      <c r="A24" s="29" t="s">
        <v>23</v>
      </c>
      <c r="B24" s="86">
        <f>B26</f>
        <v>619</v>
      </c>
      <c r="C24" s="104"/>
      <c r="D24" s="101"/>
    </row>
    <row r="25" spans="1:4" ht="26.25" customHeight="1" hidden="1">
      <c r="A25" s="29"/>
      <c r="B25" s="35">
        <v>0.1</v>
      </c>
      <c r="C25" s="31">
        <f>B25*B24</f>
        <v>61.900000000000006</v>
      </c>
      <c r="D25" s="101"/>
    </row>
    <row r="26" spans="1:4" ht="26.25" customHeight="1">
      <c r="A26" s="5" t="s">
        <v>11</v>
      </c>
      <c r="B26" s="53">
        <v>619</v>
      </c>
      <c r="C26" s="33"/>
      <c r="D26" s="102"/>
    </row>
    <row r="27" spans="1:4" ht="12.75">
      <c r="A27" s="55"/>
      <c r="B27" s="56"/>
      <c r="C27" s="57"/>
      <c r="D27" s="57"/>
    </row>
    <row r="28" spans="1:4" ht="12.75">
      <c r="A28" s="18" t="s">
        <v>17</v>
      </c>
      <c r="B28" s="19"/>
      <c r="C28" s="19"/>
      <c r="D28" s="20"/>
    </row>
    <row r="29" spans="1:4" ht="12.75">
      <c r="A29" s="2" t="s">
        <v>9</v>
      </c>
      <c r="B29" s="26" t="s">
        <v>35</v>
      </c>
      <c r="C29" s="26" t="s">
        <v>36</v>
      </c>
      <c r="D29" s="27" t="s">
        <v>15</v>
      </c>
    </row>
    <row r="30" spans="1:4" ht="53.25" customHeight="1">
      <c r="A30" s="52" t="s">
        <v>10</v>
      </c>
      <c r="B30" s="53">
        <v>38</v>
      </c>
      <c r="C30" s="103" t="str">
        <f>IF(AND(B33&lt;1),"NO PM STATED",IF(AND(B30+C32&gt;=B33),"MET PM",IF(AND(B30+C32&lt;=B31),"PM NOT MET")))</f>
        <v>PM NOT MET</v>
      </c>
      <c r="D30" s="171"/>
    </row>
    <row r="31" spans="1:4" ht="26.25" customHeight="1">
      <c r="A31" s="29" t="s">
        <v>23</v>
      </c>
      <c r="B31" s="86">
        <f>B33</f>
        <v>110</v>
      </c>
      <c r="C31" s="104"/>
      <c r="D31" s="172"/>
    </row>
    <row r="32" spans="1:4" ht="26.25" customHeight="1" hidden="1">
      <c r="A32" s="29"/>
      <c r="B32" s="35">
        <v>0.1</v>
      </c>
      <c r="C32" s="62">
        <f>B31*B32</f>
        <v>11</v>
      </c>
      <c r="D32" s="172"/>
    </row>
    <row r="33" spans="1:4" ht="26.25" customHeight="1">
      <c r="A33" s="8" t="s">
        <v>11</v>
      </c>
      <c r="B33" s="53">
        <v>110</v>
      </c>
      <c r="C33" s="90"/>
      <c r="D33" s="173"/>
    </row>
    <row r="34" ht="12.75">
      <c r="A34" s="9"/>
    </row>
    <row r="35" spans="1:4" ht="12.75">
      <c r="A35" s="18" t="s">
        <v>18</v>
      </c>
      <c r="B35" s="19"/>
      <c r="C35" s="19"/>
      <c r="D35" s="20"/>
    </row>
    <row r="36" spans="1:4" ht="12.75">
      <c r="A36" s="58" t="s">
        <v>9</v>
      </c>
      <c r="B36" s="26" t="s">
        <v>35</v>
      </c>
      <c r="C36" s="26" t="s">
        <v>36</v>
      </c>
      <c r="D36" s="27" t="s">
        <v>15</v>
      </c>
    </row>
    <row r="37" spans="1:4" ht="53.25" customHeight="1">
      <c r="A37" s="8" t="s">
        <v>10</v>
      </c>
      <c r="B37" s="6">
        <v>110825</v>
      </c>
      <c r="C37" s="103" t="str">
        <f>IF(AND(B40&lt;1),"NO PM STATED",IF(AND(B37+C39&gt;=B40),"MET PM",IF(AND(B37+C39&lt;=B38),"PM NOT MET")))</f>
        <v>MET PM</v>
      </c>
      <c r="D37" s="167"/>
    </row>
    <row r="38" spans="1:4" ht="26.25" customHeight="1">
      <c r="A38" s="29" t="s">
        <v>23</v>
      </c>
      <c r="B38" s="86">
        <f>B40</f>
        <v>100000</v>
      </c>
      <c r="C38" s="104"/>
      <c r="D38" s="114"/>
    </row>
    <row r="39" spans="1:4" ht="26.25" customHeight="1" hidden="1">
      <c r="A39" s="29"/>
      <c r="B39" s="35">
        <v>0.1</v>
      </c>
      <c r="C39" s="62">
        <f>B38*B39</f>
        <v>10000</v>
      </c>
      <c r="D39" s="114"/>
    </row>
    <row r="40" spans="1:4" ht="26.25" customHeight="1">
      <c r="A40" s="8" t="s">
        <v>11</v>
      </c>
      <c r="B40" s="6">
        <v>100000</v>
      </c>
      <c r="C40" s="34"/>
      <c r="D40" s="115"/>
    </row>
    <row r="41" spans="1:4" ht="12.75">
      <c r="A41" s="2" t="s">
        <v>14</v>
      </c>
      <c r="B41" s="26" t="s">
        <v>35</v>
      </c>
      <c r="C41" s="26" t="s">
        <v>36</v>
      </c>
      <c r="D41" s="27" t="s">
        <v>15</v>
      </c>
    </row>
    <row r="42" spans="1:4" ht="53.25" customHeight="1">
      <c r="A42" s="5" t="s">
        <v>10</v>
      </c>
      <c r="B42" s="6">
        <v>111255</v>
      </c>
      <c r="C42" s="103" t="str">
        <f>IF(AND(B45&lt;1),"NO PM STATED",IF(AND(B42+C44&gt;=B45),"MET PM",IF(AND(B42+C44&lt;=B43),"PM NOT MET")))</f>
        <v>MET PM</v>
      </c>
      <c r="D42" s="167"/>
    </row>
    <row r="43" spans="1:4" ht="26.25" customHeight="1">
      <c r="A43" s="29" t="s">
        <v>23</v>
      </c>
      <c r="B43" s="86">
        <f>B45</f>
        <v>100000</v>
      </c>
      <c r="C43" s="104"/>
      <c r="D43" s="114"/>
    </row>
    <row r="44" spans="1:4" ht="26.25" customHeight="1" hidden="1">
      <c r="A44" s="29"/>
      <c r="B44" s="35">
        <v>0.1</v>
      </c>
      <c r="C44" s="62">
        <f>B43*B44</f>
        <v>10000</v>
      </c>
      <c r="D44" s="114"/>
    </row>
    <row r="45" spans="1:4" ht="26.25" customHeight="1">
      <c r="A45" s="5" t="s">
        <v>11</v>
      </c>
      <c r="B45" s="6">
        <v>100000</v>
      </c>
      <c r="C45" s="34"/>
      <c r="D45" s="115"/>
    </row>
    <row r="46" spans="1:4" ht="12.75">
      <c r="A46" s="2" t="s">
        <v>20</v>
      </c>
      <c r="B46" s="26" t="s">
        <v>35</v>
      </c>
      <c r="C46" s="26" t="s">
        <v>36</v>
      </c>
      <c r="D46" s="27" t="s">
        <v>15</v>
      </c>
    </row>
    <row r="47" spans="1:4" ht="53.25" customHeight="1">
      <c r="A47" s="5" t="s">
        <v>10</v>
      </c>
      <c r="B47" s="6">
        <v>110935</v>
      </c>
      <c r="C47" s="103" t="str">
        <f>IF(AND(B50&lt;1),"NO PM STATED",IF(AND(B47+C49&gt;=B50),"MET PM",IF(AND(B47+C49&lt;=B48),"PM NOT MET")))</f>
        <v>MET PM</v>
      </c>
      <c r="D47" s="174"/>
    </row>
    <row r="48" spans="1:4" ht="26.25" customHeight="1">
      <c r="A48" s="29" t="s">
        <v>23</v>
      </c>
      <c r="B48" s="86">
        <f>B50</f>
        <v>100000</v>
      </c>
      <c r="C48" s="104"/>
      <c r="D48" s="114"/>
    </row>
    <row r="49" spans="1:4" ht="26.25" customHeight="1" hidden="1">
      <c r="A49" s="29"/>
      <c r="B49" s="35">
        <v>0.1</v>
      </c>
      <c r="C49" s="62">
        <f>B48*B49</f>
        <v>10000</v>
      </c>
      <c r="D49" s="114"/>
    </row>
    <row r="50" spans="1:4" ht="26.25" customHeight="1">
      <c r="A50" s="5" t="s">
        <v>11</v>
      </c>
      <c r="B50" s="6">
        <v>100000</v>
      </c>
      <c r="C50" s="76"/>
      <c r="D50" s="115"/>
    </row>
    <row r="51" spans="1:4" ht="12.75">
      <c r="A51" s="2" t="s">
        <v>21</v>
      </c>
      <c r="B51" s="26" t="s">
        <v>35</v>
      </c>
      <c r="C51" s="26" t="s">
        <v>36</v>
      </c>
      <c r="D51" s="27" t="s">
        <v>15</v>
      </c>
    </row>
    <row r="52" spans="1:4" ht="53.25" customHeight="1">
      <c r="A52" s="5" t="s">
        <v>10</v>
      </c>
      <c r="B52" s="6">
        <v>84470</v>
      </c>
      <c r="C52" s="103" t="str">
        <f>IF(AND(B55&lt;1),"NO PM STATED",IF(AND(B52+C54&gt;=B55),"MET PM",IF(AND(B52+C54&lt;=B53),"PM NOT MET")))</f>
        <v>MET PM</v>
      </c>
      <c r="D52" s="167"/>
    </row>
    <row r="53" spans="1:4" ht="26.25" customHeight="1">
      <c r="A53" s="29" t="s">
        <v>23</v>
      </c>
      <c r="B53" s="86">
        <f>B55</f>
        <v>23063</v>
      </c>
      <c r="C53" s="104"/>
      <c r="D53" s="114"/>
    </row>
    <row r="54" spans="1:4" ht="26.25" customHeight="1" hidden="1">
      <c r="A54" s="29"/>
      <c r="B54" s="35">
        <v>0.1</v>
      </c>
      <c r="C54" s="62">
        <f>B53*B54</f>
        <v>2306.3</v>
      </c>
      <c r="D54" s="114"/>
    </row>
    <row r="55" spans="1:4" ht="26.25" customHeight="1">
      <c r="A55" s="5" t="s">
        <v>11</v>
      </c>
      <c r="B55" s="6">
        <v>23063</v>
      </c>
      <c r="C55" s="34"/>
      <c r="D55" s="115"/>
    </row>
    <row r="56" ht="12.75">
      <c r="A56" s="12"/>
    </row>
    <row r="57" spans="1:4" ht="12.75" hidden="1">
      <c r="A57" s="18" t="s">
        <v>19</v>
      </c>
      <c r="B57" s="19"/>
      <c r="C57" s="19"/>
      <c r="D57" s="20"/>
    </row>
    <row r="58" spans="1:4" ht="12.75" hidden="1">
      <c r="A58" s="9"/>
      <c r="B58" s="21"/>
      <c r="C58" s="22"/>
      <c r="D58" s="23"/>
    </row>
    <row r="59" spans="1:4" ht="12.75">
      <c r="A59" s="42" t="s">
        <v>49</v>
      </c>
      <c r="B59" s="42"/>
      <c r="C59" s="42"/>
      <c r="D59" s="42"/>
    </row>
    <row r="60" ht="12.75">
      <c r="A60" s="12"/>
    </row>
    <row r="61" spans="1:4" ht="12.75">
      <c r="A61" s="18" t="s">
        <v>12</v>
      </c>
      <c r="B61" s="19"/>
      <c r="C61" s="19"/>
      <c r="D61" s="20"/>
    </row>
    <row r="62" spans="1:4" ht="12.75">
      <c r="A62" s="11" t="s">
        <v>9</v>
      </c>
      <c r="B62" s="26" t="s">
        <v>35</v>
      </c>
      <c r="C62" s="26" t="s">
        <v>36</v>
      </c>
      <c r="D62" s="27" t="s">
        <v>15</v>
      </c>
    </row>
    <row r="63" spans="1:4" ht="53.25" customHeight="1">
      <c r="A63" s="13" t="s">
        <v>10</v>
      </c>
      <c r="B63" s="6">
        <v>50</v>
      </c>
      <c r="C63" s="103" t="str">
        <f>IF(AND(B66&lt;1),"NO PM STATED",IF(AND(B63+C65&gt;=B66),"MET PM",IF(AND(B63+C65&lt;=B64),"PM NOT MET")))</f>
        <v>MET PM</v>
      </c>
      <c r="D63" s="167"/>
    </row>
    <row r="64" spans="1:4" ht="26.25" customHeight="1">
      <c r="A64" s="29" t="s">
        <v>23</v>
      </c>
      <c r="B64" s="86">
        <f>B66</f>
        <v>45</v>
      </c>
      <c r="C64" s="104"/>
      <c r="D64" s="114"/>
    </row>
    <row r="65" spans="1:4" ht="26.25" customHeight="1" hidden="1">
      <c r="A65" s="29"/>
      <c r="B65" s="35">
        <v>0.05</v>
      </c>
      <c r="C65" s="62">
        <f>B64*B65</f>
        <v>2.25</v>
      </c>
      <c r="D65" s="114"/>
    </row>
    <row r="66" spans="1:4" ht="26.25" customHeight="1">
      <c r="A66" s="13" t="s">
        <v>11</v>
      </c>
      <c r="B66" s="6">
        <v>45</v>
      </c>
      <c r="C66" s="34"/>
      <c r="D66" s="115"/>
    </row>
    <row r="68" spans="1:4" ht="12.75">
      <c r="A68" s="166" t="s">
        <v>51</v>
      </c>
      <c r="B68" s="166"/>
      <c r="C68" s="166"/>
      <c r="D68" s="166"/>
    </row>
    <row r="70" spans="1:4" ht="40.5" customHeight="1">
      <c r="A70" s="116" t="s">
        <v>55</v>
      </c>
      <c r="B70" s="117"/>
      <c r="C70" s="117"/>
      <c r="D70" s="117"/>
    </row>
  </sheetData>
  <sheetProtection/>
  <protectedRanges>
    <protectedRange sqref="D8:D11 D13:D16 D18:D21 D23:D26 D30:D33 D37:D40 D42:D45 D47:D50 D52:D55 D63:D66" name="Range3"/>
    <protectedRange sqref="C50 C33" name="Range1"/>
    <protectedRange sqref="D30" name="Range2"/>
  </protectedRanges>
  <mergeCells count="28">
    <mergeCell ref="C63:C64"/>
    <mergeCell ref="D37:D40"/>
    <mergeCell ref="A70:D70"/>
    <mergeCell ref="D63:D66"/>
    <mergeCell ref="A68:D68"/>
    <mergeCell ref="D42:D45"/>
    <mergeCell ref="D47:D50"/>
    <mergeCell ref="D52:D55"/>
    <mergeCell ref="C47:C48"/>
    <mergeCell ref="C42:C43"/>
    <mergeCell ref="C52:C53"/>
    <mergeCell ref="C37:C38"/>
    <mergeCell ref="A6:D6"/>
    <mergeCell ref="D18:D21"/>
    <mergeCell ref="A1:D1"/>
    <mergeCell ref="A3:C3"/>
    <mergeCell ref="A4:C4"/>
    <mergeCell ref="D3:D4"/>
    <mergeCell ref="A2:D2"/>
    <mergeCell ref="C23:C24"/>
    <mergeCell ref="D30:D33"/>
    <mergeCell ref="C30:C31"/>
    <mergeCell ref="D8:D11"/>
    <mergeCell ref="D13:D16"/>
    <mergeCell ref="D23:D26"/>
    <mergeCell ref="C8:C9"/>
    <mergeCell ref="C13:C14"/>
    <mergeCell ref="C18:C19"/>
  </mergeCells>
  <conditionalFormatting sqref="C63 C52 C47 C42 C37 C30 C23 C18 C13 C8">
    <cfRule type="cellIs" priority="3" dxfId="1" operator="equal" stopIfTrue="1">
      <formula>"NO PM STATED"</formula>
    </cfRule>
  </conditionalFormatting>
  <conditionalFormatting sqref="C63:C64 C52:C53 C47:C48 C42:C43 C37:C38 C30:C31 C23:C24 C18:C19 C13:C14 C8:C9">
    <cfRule type="cellIs" priority="2" dxfId="0" operator="equal" stopIfTrue="1">
      <formula>"PM NOT MET"</formula>
    </cfRule>
  </conditionalFormatting>
  <conditionalFormatting sqref="B9 B14 B19 B24 B31 B38 B43 B48 B53 B64">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2" manualBreakCount="2">
    <brk id="27" max="255" man="1"/>
    <brk id="60" max="255" man="1"/>
  </rowBreaks>
</worksheet>
</file>

<file path=xl/worksheets/sheet11.xml><?xml version="1.0" encoding="utf-8"?>
<worksheet xmlns="http://schemas.openxmlformats.org/spreadsheetml/2006/main" xmlns:r="http://schemas.openxmlformats.org/officeDocument/2006/relationships">
  <dimension ref="A1:E105"/>
  <sheetViews>
    <sheetView view="pageBreakPreview" zoomScaleSheetLayoutView="100" zoomScalePageLayoutView="0" workbookViewId="0" topLeftCell="A1">
      <selection activeCell="J14" sqref="J14"/>
    </sheetView>
  </sheetViews>
  <sheetFormatPr defaultColWidth="9.140625" defaultRowHeight="12.75"/>
  <cols>
    <col min="1" max="1" width="14.28125" style="0" customWidth="1"/>
    <col min="2" max="2" width="10.421875" style="0" bestFit="1" customWidth="1"/>
    <col min="3" max="3" width="17.28125" style="0" customWidth="1"/>
    <col min="4" max="4" width="58.00390625" style="0" customWidth="1"/>
  </cols>
  <sheetData>
    <row r="1" spans="1:5" ht="39.75" customHeight="1">
      <c r="A1" s="91" t="s">
        <v>48</v>
      </c>
      <c r="B1" s="91"/>
      <c r="C1" s="91"/>
      <c r="D1" s="91"/>
      <c r="E1" s="14"/>
    </row>
    <row r="2" spans="1:4" ht="15.75">
      <c r="A2" s="92" t="s">
        <v>6</v>
      </c>
      <c r="B2" s="93"/>
      <c r="C2" s="93"/>
      <c r="D2" s="94"/>
    </row>
    <row r="3" spans="1:4" ht="60" customHeight="1">
      <c r="A3" s="95" t="s">
        <v>39</v>
      </c>
      <c r="B3" s="96"/>
      <c r="C3" s="97"/>
      <c r="D3" s="98" t="s">
        <v>57</v>
      </c>
    </row>
    <row r="4" spans="1:4" ht="84.75" customHeight="1">
      <c r="A4" s="95" t="s">
        <v>34</v>
      </c>
      <c r="B4" s="96"/>
      <c r="C4" s="97"/>
      <c r="D4" s="99"/>
    </row>
    <row r="5" ht="6.75" customHeight="1"/>
    <row r="6" spans="1:4" ht="12.75">
      <c r="A6" s="105" t="s">
        <v>16</v>
      </c>
      <c r="B6" s="106"/>
      <c r="C6" s="106"/>
      <c r="D6" s="107"/>
    </row>
    <row r="7" spans="1:4" ht="12.75">
      <c r="A7" s="2" t="s">
        <v>9</v>
      </c>
      <c r="B7" s="3" t="s">
        <v>35</v>
      </c>
      <c r="C7" s="3" t="s">
        <v>36</v>
      </c>
      <c r="D7" s="4" t="s">
        <v>15</v>
      </c>
    </row>
    <row r="8" spans="1:4" ht="53.25" customHeight="1">
      <c r="A8" s="5" t="s">
        <v>10</v>
      </c>
      <c r="B8" s="6">
        <v>5967</v>
      </c>
      <c r="C8" s="103" t="str">
        <f>IF(AND(B11&lt;1),"NO PM STATED",IF(AND(B8+C10&gt;=B11),"MET PM",IF(AND(B8+C10&lt;=B9),"PM NOT MET")))</f>
        <v>MET PM</v>
      </c>
      <c r="D8" s="126"/>
    </row>
    <row r="9" spans="1:4" ht="26.25" customHeight="1">
      <c r="A9" s="29" t="s">
        <v>23</v>
      </c>
      <c r="B9" s="86">
        <f>B11</f>
        <v>1624</v>
      </c>
      <c r="C9" s="104"/>
      <c r="D9" s="101"/>
    </row>
    <row r="10" spans="1:4" ht="26.25" customHeight="1" hidden="1">
      <c r="A10" s="29"/>
      <c r="B10" s="35">
        <v>0.1</v>
      </c>
      <c r="C10" s="62">
        <f>B9*B10</f>
        <v>162.4</v>
      </c>
      <c r="D10" s="101"/>
    </row>
    <row r="11" spans="1:4" ht="26.25" customHeight="1">
      <c r="A11" s="5" t="s">
        <v>11</v>
      </c>
      <c r="B11" s="6">
        <v>1624</v>
      </c>
      <c r="C11" s="34"/>
      <c r="D11" s="102"/>
    </row>
    <row r="12" spans="1:4" ht="12.75">
      <c r="A12" s="51" t="s">
        <v>14</v>
      </c>
      <c r="B12" s="26" t="s">
        <v>35</v>
      </c>
      <c r="C12" s="26" t="s">
        <v>36</v>
      </c>
      <c r="D12" s="27" t="s">
        <v>15</v>
      </c>
    </row>
    <row r="13" spans="1:4" ht="53.25" customHeight="1">
      <c r="A13" s="52" t="s">
        <v>10</v>
      </c>
      <c r="B13" s="53">
        <v>6146</v>
      </c>
      <c r="C13" s="103" t="str">
        <f>IF(AND(B16&lt;1),"NO PM STATED",IF(AND(B13+C15&gt;=B16),"MET PM",IF(AND(B13+C15&lt;=B14),"PM NOT MET")))</f>
        <v>MET PM</v>
      </c>
      <c r="D13" s="113"/>
    </row>
    <row r="14" spans="1:4" ht="26.25" customHeight="1">
      <c r="A14" s="29" t="s">
        <v>23</v>
      </c>
      <c r="B14" s="86">
        <f>B16</f>
        <v>1880</v>
      </c>
      <c r="C14" s="104"/>
      <c r="D14" s="114"/>
    </row>
    <row r="15" spans="1:4" ht="26.25" customHeight="1" hidden="1">
      <c r="A15" s="29"/>
      <c r="B15" s="35">
        <v>0.1</v>
      </c>
      <c r="C15" s="62">
        <f>B14*B15</f>
        <v>188</v>
      </c>
      <c r="D15" s="114"/>
    </row>
    <row r="16" spans="1:4" ht="26.25" customHeight="1">
      <c r="A16" s="59" t="s">
        <v>11</v>
      </c>
      <c r="B16" s="53">
        <v>1880</v>
      </c>
      <c r="C16" s="34"/>
      <c r="D16" s="115"/>
    </row>
    <row r="17" spans="1:4" ht="12.75">
      <c r="A17" s="54" t="s">
        <v>20</v>
      </c>
      <c r="B17" s="26" t="s">
        <v>35</v>
      </c>
      <c r="C17" s="26" t="s">
        <v>36</v>
      </c>
      <c r="D17" s="27" t="s">
        <v>15</v>
      </c>
    </row>
    <row r="18" spans="1:4" ht="53.25" customHeight="1">
      <c r="A18" s="52" t="s">
        <v>10</v>
      </c>
      <c r="B18" s="53">
        <v>6094</v>
      </c>
      <c r="C18" s="103" t="str">
        <f>IF(AND(B21&lt;1),"NO PM STATED",IF(AND(B18+C20&gt;=B21),"MET PM",IF(AND(B18+C20&lt;=B19),"PM NOT MET")))</f>
        <v>MET PM</v>
      </c>
      <c r="D18" s="113"/>
    </row>
    <row r="19" spans="1:4" ht="26.25" customHeight="1">
      <c r="A19" s="29" t="s">
        <v>23</v>
      </c>
      <c r="B19" s="86">
        <f>B21</f>
        <v>1789</v>
      </c>
      <c r="C19" s="104"/>
      <c r="D19" s="114"/>
    </row>
    <row r="20" spans="1:4" ht="26.25" customHeight="1" hidden="1">
      <c r="A20" s="29"/>
      <c r="B20" s="35">
        <v>0.1</v>
      </c>
      <c r="C20" s="62">
        <f>B19*B20</f>
        <v>178.9</v>
      </c>
      <c r="D20" s="114"/>
    </row>
    <row r="21" spans="1:4" ht="26.25" customHeight="1">
      <c r="A21" s="8" t="s">
        <v>11</v>
      </c>
      <c r="B21" s="53">
        <v>1789</v>
      </c>
      <c r="C21" s="34"/>
      <c r="D21" s="115"/>
    </row>
    <row r="22" spans="1:4" ht="12.75">
      <c r="A22" s="2" t="s">
        <v>21</v>
      </c>
      <c r="B22" s="28" t="s">
        <v>35</v>
      </c>
      <c r="C22" s="26" t="s">
        <v>36</v>
      </c>
      <c r="D22" s="27" t="s">
        <v>15</v>
      </c>
    </row>
    <row r="23" spans="1:4" ht="53.25" customHeight="1">
      <c r="A23" s="5" t="s">
        <v>10</v>
      </c>
      <c r="B23" s="6">
        <v>6679</v>
      </c>
      <c r="C23" s="103" t="str">
        <f>IF(AND(B26&lt;1),"NO PM STATED",IF(AND(B23+C25&gt;=B26),"MET PM",IF(AND(B23+C25&lt;=B24),"PM NOT MET")))</f>
        <v>MET PM</v>
      </c>
      <c r="D23" s="113"/>
    </row>
    <row r="24" spans="1:4" ht="26.25" customHeight="1">
      <c r="A24" s="29" t="s">
        <v>23</v>
      </c>
      <c r="B24" s="86">
        <f>B26</f>
        <v>2183</v>
      </c>
      <c r="C24" s="104"/>
      <c r="D24" s="114"/>
    </row>
    <row r="25" spans="1:4" ht="26.25" customHeight="1" hidden="1">
      <c r="A25" s="29"/>
      <c r="B25" s="35">
        <v>0.1</v>
      </c>
      <c r="C25" s="62">
        <f>B24*B25</f>
        <v>218.3</v>
      </c>
      <c r="D25" s="114"/>
    </row>
    <row r="26" spans="1:4" ht="26.25" customHeight="1">
      <c r="A26" s="8" t="s">
        <v>11</v>
      </c>
      <c r="B26" s="6">
        <v>2183</v>
      </c>
      <c r="C26" s="34"/>
      <c r="D26" s="115"/>
    </row>
    <row r="27" spans="1:4" ht="12.75">
      <c r="A27" s="7"/>
      <c r="B27" s="60"/>
      <c r="C27" s="61"/>
      <c r="D27" s="61"/>
    </row>
    <row r="28" spans="1:4" ht="12.75">
      <c r="A28" s="18" t="s">
        <v>17</v>
      </c>
      <c r="B28" s="19"/>
      <c r="C28" s="19"/>
      <c r="D28" s="20"/>
    </row>
    <row r="29" spans="1:4" ht="12.75">
      <c r="A29" s="2" t="s">
        <v>9</v>
      </c>
      <c r="B29" s="3" t="s">
        <v>35</v>
      </c>
      <c r="C29" s="3" t="s">
        <v>36</v>
      </c>
      <c r="D29" s="4" t="s">
        <v>15</v>
      </c>
    </row>
    <row r="30" spans="1:4" ht="53.25" customHeight="1">
      <c r="A30" s="5" t="s">
        <v>10</v>
      </c>
      <c r="B30" s="6">
        <v>130</v>
      </c>
      <c r="C30" s="103" t="str">
        <f>IF(AND(B33&lt;1),"NO PM STATED",IF(AND(B30+C32&gt;=B33),"MET PM",IF(AND(B30+C32&lt;=B31),"PM NOT MET")))</f>
        <v>MET PM</v>
      </c>
      <c r="D30" s="175"/>
    </row>
    <row r="31" spans="1:4" ht="26.25" customHeight="1">
      <c r="A31" s="29" t="s">
        <v>23</v>
      </c>
      <c r="B31" s="86">
        <f>B33</f>
        <v>85</v>
      </c>
      <c r="C31" s="104"/>
      <c r="D31" s="176"/>
    </row>
    <row r="32" spans="1:4" ht="26.25" customHeight="1" hidden="1">
      <c r="A32" s="29"/>
      <c r="B32" s="35">
        <v>0.1</v>
      </c>
      <c r="C32" s="31">
        <f>B32*B31</f>
        <v>8.5</v>
      </c>
      <c r="D32" s="176"/>
    </row>
    <row r="33" spans="1:4" ht="26.25" customHeight="1">
      <c r="A33" s="8" t="s">
        <v>11</v>
      </c>
      <c r="B33" s="6">
        <v>85</v>
      </c>
      <c r="C33" s="33"/>
      <c r="D33" s="177"/>
    </row>
    <row r="34" spans="1:4" ht="12.75">
      <c r="A34" s="2" t="s">
        <v>14</v>
      </c>
      <c r="B34" s="26" t="s">
        <v>35</v>
      </c>
      <c r="C34" s="26" t="s">
        <v>36</v>
      </c>
      <c r="D34" s="27" t="s">
        <v>15</v>
      </c>
    </row>
    <row r="35" spans="1:4" ht="53.25" customHeight="1">
      <c r="A35" s="52" t="s">
        <v>10</v>
      </c>
      <c r="B35" s="53">
        <v>136</v>
      </c>
      <c r="C35" s="103" t="str">
        <f>IF(AND(B38&lt;1),"NO PM STATED",IF(AND(B35+C37&gt;=B38),"MET PM",IF(AND(B35+C37&lt;=B36),"PM NOT MET")))</f>
        <v>MET PM</v>
      </c>
      <c r="D35" s="175"/>
    </row>
    <row r="36" spans="1:4" ht="26.25" customHeight="1">
      <c r="A36" s="29" t="s">
        <v>23</v>
      </c>
      <c r="B36" s="86">
        <f>B38</f>
        <v>85</v>
      </c>
      <c r="C36" s="104"/>
      <c r="D36" s="176"/>
    </row>
    <row r="37" spans="1:4" ht="26.25" customHeight="1" hidden="1">
      <c r="A37" s="29"/>
      <c r="B37" s="35">
        <v>0.1</v>
      </c>
      <c r="C37" s="31">
        <f>B37*B36</f>
        <v>8.5</v>
      </c>
      <c r="D37" s="176"/>
    </row>
    <row r="38" spans="1:4" ht="26.25" customHeight="1">
      <c r="A38" s="8" t="s">
        <v>11</v>
      </c>
      <c r="B38" s="6">
        <v>85</v>
      </c>
      <c r="C38" s="33"/>
      <c r="D38" s="177"/>
    </row>
    <row r="39" spans="1:4" ht="12.75">
      <c r="A39" s="2" t="s">
        <v>20</v>
      </c>
      <c r="B39" s="26" t="s">
        <v>35</v>
      </c>
      <c r="C39" s="26" t="s">
        <v>36</v>
      </c>
      <c r="D39" s="27" t="s">
        <v>15</v>
      </c>
    </row>
    <row r="40" spans="1:4" ht="53.25" customHeight="1">
      <c r="A40" s="5" t="s">
        <v>10</v>
      </c>
      <c r="B40" s="6">
        <v>136</v>
      </c>
      <c r="C40" s="103" t="str">
        <f>IF(AND(B43&lt;1),"NO PM STATED",IF(AND(B40+C42&gt;=B43),"MET PM",IF(AND(B40+C42&lt;=B41),"PM NOT MET")))</f>
        <v>MET PM</v>
      </c>
      <c r="D40" s="142"/>
    </row>
    <row r="41" spans="1:4" ht="26.25" customHeight="1">
      <c r="A41" s="29" t="s">
        <v>23</v>
      </c>
      <c r="B41" s="86">
        <f>B43</f>
        <v>116</v>
      </c>
      <c r="C41" s="104"/>
      <c r="D41" s="111"/>
    </row>
    <row r="42" spans="1:4" ht="26.25" customHeight="1" hidden="1">
      <c r="A42" s="29"/>
      <c r="B42" s="35">
        <v>0.1</v>
      </c>
      <c r="C42" s="70"/>
      <c r="D42" s="111"/>
    </row>
    <row r="43" spans="1:4" ht="26.25" customHeight="1">
      <c r="A43" s="8" t="s">
        <v>11</v>
      </c>
      <c r="B43" s="6">
        <v>116</v>
      </c>
      <c r="C43" s="71"/>
      <c r="D43" s="112"/>
    </row>
    <row r="44" spans="1:4" ht="12.75">
      <c r="A44" s="2" t="s">
        <v>21</v>
      </c>
      <c r="B44" s="26" t="s">
        <v>35</v>
      </c>
      <c r="C44" s="26" t="s">
        <v>36</v>
      </c>
      <c r="D44" s="27" t="s">
        <v>15</v>
      </c>
    </row>
    <row r="45" spans="1:4" ht="53.25" customHeight="1">
      <c r="A45" s="5" t="s">
        <v>10</v>
      </c>
      <c r="B45" s="6">
        <v>83</v>
      </c>
      <c r="C45" s="103" t="str">
        <f>IF(AND(B48&lt;1),"NO PM STATED",IF(AND(B45+C47&gt;=B48),"MET PM",IF(AND(B45+C47&lt;=B46),"PM NOT MET")))</f>
        <v>PM NOT MET</v>
      </c>
      <c r="D45" s="130"/>
    </row>
    <row r="46" spans="1:4" ht="26.25" customHeight="1">
      <c r="A46" s="29" t="s">
        <v>23</v>
      </c>
      <c r="B46" s="86">
        <f>B48</f>
        <v>156</v>
      </c>
      <c r="C46" s="104"/>
      <c r="D46" s="131"/>
    </row>
    <row r="47" spans="1:4" ht="26.25" customHeight="1" hidden="1">
      <c r="A47" s="29"/>
      <c r="B47" s="72">
        <v>0.1</v>
      </c>
      <c r="C47" s="37">
        <f>B46*B47</f>
        <v>15.600000000000001</v>
      </c>
      <c r="D47" s="131"/>
    </row>
    <row r="48" spans="1:4" ht="26.25" customHeight="1">
      <c r="A48" s="8" t="s">
        <v>11</v>
      </c>
      <c r="B48" s="6">
        <v>156</v>
      </c>
      <c r="C48" s="34"/>
      <c r="D48" s="132"/>
    </row>
    <row r="49" ht="12.75">
      <c r="A49" s="9"/>
    </row>
    <row r="50" spans="1:4" ht="12.75">
      <c r="A50" s="18" t="s">
        <v>18</v>
      </c>
      <c r="B50" s="19"/>
      <c r="C50" s="19"/>
      <c r="D50" s="20"/>
    </row>
    <row r="51" spans="1:4" ht="12.75">
      <c r="A51" s="11" t="s">
        <v>9</v>
      </c>
      <c r="B51" s="26" t="s">
        <v>35</v>
      </c>
      <c r="C51" s="26" t="s">
        <v>36</v>
      </c>
      <c r="D51" s="27" t="s">
        <v>15</v>
      </c>
    </row>
    <row r="52" spans="1:4" ht="53.25" customHeight="1">
      <c r="A52" s="8" t="s">
        <v>10</v>
      </c>
      <c r="B52" s="6">
        <v>244812</v>
      </c>
      <c r="C52" s="103" t="str">
        <f>IF(AND(B55&lt;1),"NO PM STATED",IF(AND(B52+C54&gt;=B55),"MET PM",IF(AND(B52+C54&lt;=B53),"PM NOT MET")))</f>
        <v>PM NOT MET</v>
      </c>
      <c r="D52" s="178"/>
    </row>
    <row r="53" spans="1:4" ht="26.25" customHeight="1">
      <c r="A53" s="29" t="s">
        <v>23</v>
      </c>
      <c r="B53" s="86">
        <f>B55</f>
        <v>431208</v>
      </c>
      <c r="C53" s="104"/>
      <c r="D53" s="176"/>
    </row>
    <row r="54" spans="1:4" ht="26.25" customHeight="1" hidden="1">
      <c r="A54" s="29"/>
      <c r="B54" s="35">
        <v>0.1</v>
      </c>
      <c r="C54" s="62">
        <f>B54*B53</f>
        <v>43120.8</v>
      </c>
      <c r="D54" s="176"/>
    </row>
    <row r="55" spans="1:4" ht="26.25" customHeight="1">
      <c r="A55" s="8" t="s">
        <v>11</v>
      </c>
      <c r="B55" s="6">
        <v>431208</v>
      </c>
      <c r="C55" s="74"/>
      <c r="D55" s="177"/>
    </row>
    <row r="56" spans="1:4" ht="12.75">
      <c r="A56" s="2" t="s">
        <v>14</v>
      </c>
      <c r="B56" s="26" t="s">
        <v>35</v>
      </c>
      <c r="C56" s="26" t="s">
        <v>36</v>
      </c>
      <c r="D56" s="27" t="s">
        <v>15</v>
      </c>
    </row>
    <row r="57" spans="1:4" ht="53.25" customHeight="1">
      <c r="A57" s="5" t="s">
        <v>10</v>
      </c>
      <c r="B57" s="6">
        <v>484327</v>
      </c>
      <c r="C57" s="103" t="str">
        <f>IF(AND(B60&lt;1),"NO PM STATED",IF(AND(B57+C59&gt;=B60),"MET PM",IF(AND(B57+C59&lt;=B58),"PM NOT MET")))</f>
        <v>MET PM</v>
      </c>
      <c r="D57" s="113"/>
    </row>
    <row r="58" spans="1:4" ht="26.25" customHeight="1">
      <c r="A58" s="29" t="s">
        <v>23</v>
      </c>
      <c r="B58" s="86">
        <f>B60</f>
        <v>456707</v>
      </c>
      <c r="C58" s="104"/>
      <c r="D58" s="114"/>
    </row>
    <row r="59" spans="1:4" ht="26.25" customHeight="1" hidden="1">
      <c r="A59" s="29"/>
      <c r="B59" s="35">
        <v>0.1</v>
      </c>
      <c r="C59" s="62">
        <f>B58*B59</f>
        <v>45670.700000000004</v>
      </c>
      <c r="D59" s="114"/>
    </row>
    <row r="60" spans="1:4" ht="26.25" customHeight="1">
      <c r="A60" s="8" t="s">
        <v>11</v>
      </c>
      <c r="B60" s="6">
        <v>456707</v>
      </c>
      <c r="C60" s="34"/>
      <c r="D60" s="115"/>
    </row>
    <row r="61" spans="1:4" ht="12.75">
      <c r="A61" s="2" t="s">
        <v>20</v>
      </c>
      <c r="B61" s="26" t="s">
        <v>35</v>
      </c>
      <c r="C61" s="26" t="s">
        <v>36</v>
      </c>
      <c r="D61" s="27" t="s">
        <v>15</v>
      </c>
    </row>
    <row r="62" spans="1:4" ht="53.25" customHeight="1">
      <c r="A62" s="5" t="s">
        <v>10</v>
      </c>
      <c r="B62" s="6">
        <v>781860</v>
      </c>
      <c r="C62" s="103" t="str">
        <f>IF(AND(B65&lt;1),"NO PM STATED",IF(AND(B62+C64&gt;=B65),"MET PM",IF(AND(B62+C64&lt;=B63),"PM NOT MET")))</f>
        <v>MET PM</v>
      </c>
      <c r="D62" s="178"/>
    </row>
    <row r="63" spans="1:4" ht="26.25" customHeight="1">
      <c r="A63" s="29" t="s">
        <v>23</v>
      </c>
      <c r="B63" s="86">
        <f>B65</f>
        <v>442152</v>
      </c>
      <c r="C63" s="104"/>
      <c r="D63" s="176"/>
    </row>
    <row r="64" spans="1:4" ht="26.25" customHeight="1" hidden="1">
      <c r="A64" s="29"/>
      <c r="B64" s="35">
        <v>0.1</v>
      </c>
      <c r="C64" s="62">
        <f>B64*B63</f>
        <v>44215.200000000004</v>
      </c>
      <c r="D64" s="176"/>
    </row>
    <row r="65" spans="1:4" ht="26.25" customHeight="1">
      <c r="A65" s="8" t="s">
        <v>11</v>
      </c>
      <c r="B65" s="6">
        <v>442152</v>
      </c>
      <c r="C65" s="74"/>
      <c r="D65" s="177"/>
    </row>
    <row r="66" spans="1:4" ht="12.75">
      <c r="A66" s="2" t="s">
        <v>21</v>
      </c>
      <c r="B66" s="26" t="s">
        <v>35</v>
      </c>
      <c r="C66" s="26" t="s">
        <v>36</v>
      </c>
      <c r="D66" s="27" t="s">
        <v>15</v>
      </c>
    </row>
    <row r="67" spans="1:4" ht="53.25" customHeight="1">
      <c r="A67" s="5" t="s">
        <v>10</v>
      </c>
      <c r="B67" s="6">
        <v>365631</v>
      </c>
      <c r="C67" s="103" t="str">
        <f>IF(AND(B70&lt;1),"NO PM STATED",IF(AND(B67+C69&gt;=B70),"MET PM",IF(AND(B67+C69&lt;=B68),"PM NOT MET")))</f>
        <v>MET PM</v>
      </c>
      <c r="D67" s="175"/>
    </row>
    <row r="68" spans="1:4" ht="26.25" customHeight="1">
      <c r="A68" s="29" t="s">
        <v>23</v>
      </c>
      <c r="B68" s="86">
        <f>B70</f>
        <v>387252</v>
      </c>
      <c r="C68" s="104"/>
      <c r="D68" s="176"/>
    </row>
    <row r="69" spans="1:4" ht="26.25" customHeight="1" hidden="1">
      <c r="A69" s="29"/>
      <c r="B69" s="35">
        <v>0.1</v>
      </c>
      <c r="C69" s="62">
        <f>B68*B69</f>
        <v>38725.200000000004</v>
      </c>
      <c r="D69" s="176"/>
    </row>
    <row r="70" spans="1:4" ht="26.25" customHeight="1">
      <c r="A70" s="8" t="s">
        <v>11</v>
      </c>
      <c r="B70" s="6">
        <v>387252</v>
      </c>
      <c r="C70" s="34"/>
      <c r="D70" s="177"/>
    </row>
    <row r="71" spans="1:4" ht="12.75">
      <c r="A71" s="48"/>
      <c r="B71" s="44"/>
      <c r="C71" s="45"/>
      <c r="D71" s="46"/>
    </row>
    <row r="72" spans="1:4" ht="12.75">
      <c r="A72" s="18" t="s">
        <v>19</v>
      </c>
      <c r="B72" s="19"/>
      <c r="C72" s="19"/>
      <c r="D72" s="20"/>
    </row>
    <row r="73" spans="1:4" ht="12.75">
      <c r="A73" s="11" t="s">
        <v>9</v>
      </c>
      <c r="B73" s="26" t="s">
        <v>35</v>
      </c>
      <c r="C73" s="26" t="s">
        <v>36</v>
      </c>
      <c r="D73" s="27" t="s">
        <v>15</v>
      </c>
    </row>
    <row r="74" spans="1:4" ht="53.25" customHeight="1">
      <c r="A74" s="8" t="s">
        <v>10</v>
      </c>
      <c r="B74" s="6">
        <v>176</v>
      </c>
      <c r="C74" s="103" t="str">
        <f>IF(AND(B77&lt;1),"NO PM STATED",IF(AND(B74+C76&gt;=B77),"MET PM",IF(AND(B74+C76&lt;=B75),"PM NOT MET")))</f>
        <v>MET PM</v>
      </c>
      <c r="D74" s="178"/>
    </row>
    <row r="75" spans="1:4" ht="26.25" customHeight="1">
      <c r="A75" s="29" t="s">
        <v>23</v>
      </c>
      <c r="B75" s="86">
        <f>B77</f>
        <v>136</v>
      </c>
      <c r="C75" s="104"/>
      <c r="D75" s="176"/>
    </row>
    <row r="76" spans="1:4" ht="26.25" customHeight="1" hidden="1">
      <c r="A76" s="29"/>
      <c r="B76" s="35">
        <v>0.1</v>
      </c>
      <c r="C76" s="31">
        <f>B76*B75</f>
        <v>13.600000000000001</v>
      </c>
      <c r="D76" s="176"/>
    </row>
    <row r="77" spans="1:4" ht="26.25" customHeight="1">
      <c r="A77" s="8" t="s">
        <v>11</v>
      </c>
      <c r="B77" s="6">
        <v>136</v>
      </c>
      <c r="C77" s="33"/>
      <c r="D77" s="177"/>
    </row>
    <row r="78" spans="1:4" ht="12.75">
      <c r="A78" s="2" t="s">
        <v>14</v>
      </c>
      <c r="B78" s="26" t="s">
        <v>35</v>
      </c>
      <c r="C78" s="26" t="s">
        <v>36</v>
      </c>
      <c r="D78" s="27" t="s">
        <v>15</v>
      </c>
    </row>
    <row r="79" spans="1:4" ht="53.25" customHeight="1">
      <c r="A79" s="5" t="s">
        <v>10</v>
      </c>
      <c r="B79" s="6">
        <v>165</v>
      </c>
      <c r="C79" s="103" t="str">
        <f>IF(AND(B82&lt;1),"NO PM STATED",IF(AND(B79+C81&gt;=B82),"MET PM",IF(AND(B79+C81&lt;=B80),"PM NOT MET")))</f>
        <v>MET PM</v>
      </c>
      <c r="D79" s="178"/>
    </row>
    <row r="80" spans="1:4" ht="26.25" customHeight="1">
      <c r="A80" s="29" t="s">
        <v>23</v>
      </c>
      <c r="B80" s="86">
        <f>B82</f>
        <v>136</v>
      </c>
      <c r="C80" s="104"/>
      <c r="D80" s="176"/>
    </row>
    <row r="81" spans="1:4" ht="26.25" customHeight="1" hidden="1">
      <c r="A81" s="29"/>
      <c r="B81" s="41">
        <v>0.1</v>
      </c>
      <c r="C81" s="62">
        <f>B80*B81</f>
        <v>13.600000000000001</v>
      </c>
      <c r="D81" s="176"/>
    </row>
    <row r="82" spans="1:4" ht="26.25" customHeight="1">
      <c r="A82" s="8" t="s">
        <v>11</v>
      </c>
      <c r="B82" s="6">
        <v>136</v>
      </c>
      <c r="C82" s="34"/>
      <c r="D82" s="177"/>
    </row>
    <row r="83" spans="1:4" ht="12.75">
      <c r="A83" s="2" t="s">
        <v>20</v>
      </c>
      <c r="B83" s="26" t="s">
        <v>35</v>
      </c>
      <c r="C83" s="26" t="s">
        <v>36</v>
      </c>
      <c r="D83" s="27" t="s">
        <v>15</v>
      </c>
    </row>
    <row r="84" spans="1:4" ht="53.25" customHeight="1">
      <c r="A84" s="5" t="s">
        <v>10</v>
      </c>
      <c r="B84" s="6">
        <v>265</v>
      </c>
      <c r="C84" s="103" t="str">
        <f>IF(AND(B87&lt;1),"NO PM STATED",IF(AND(B84+C86&gt;=B87),"MET PM",IF(AND(B84+C86&lt;=B85),"PM NOT MET")))</f>
        <v>MET PM</v>
      </c>
      <c r="D84" s="178"/>
    </row>
    <row r="85" spans="1:4" ht="26.25" customHeight="1">
      <c r="A85" s="29" t="s">
        <v>23</v>
      </c>
      <c r="B85" s="86">
        <f>B87</f>
        <v>136</v>
      </c>
      <c r="C85" s="104"/>
      <c r="D85" s="176"/>
    </row>
    <row r="86" spans="1:4" ht="26.25" customHeight="1" hidden="1">
      <c r="A86" s="29"/>
      <c r="B86" s="41">
        <v>0.1</v>
      </c>
      <c r="C86" s="62">
        <f>B85*B86</f>
        <v>13.600000000000001</v>
      </c>
      <c r="D86" s="176"/>
    </row>
    <row r="87" spans="1:4" ht="26.25" customHeight="1">
      <c r="A87" s="8" t="s">
        <v>11</v>
      </c>
      <c r="B87" s="6">
        <v>136</v>
      </c>
      <c r="C87" s="34"/>
      <c r="D87" s="177"/>
    </row>
    <row r="88" spans="1:4" ht="12.75">
      <c r="A88" s="2" t="s">
        <v>21</v>
      </c>
      <c r="B88" s="26" t="s">
        <v>35</v>
      </c>
      <c r="C88" s="26" t="s">
        <v>36</v>
      </c>
      <c r="D88" s="27" t="s">
        <v>15</v>
      </c>
    </row>
    <row r="89" spans="1:4" ht="53.25" customHeight="1">
      <c r="A89" s="5" t="s">
        <v>10</v>
      </c>
      <c r="B89" s="6">
        <v>125</v>
      </c>
      <c r="C89" s="103" t="str">
        <f>IF(AND(B92&lt;1),"NO PM STATED",IF(AND(B89+C91&gt;=B92),"MET PM",IF(AND(B89+C91&lt;=B90),"PM NOT MET")))</f>
        <v>MET PM</v>
      </c>
      <c r="D89" s="178"/>
    </row>
    <row r="90" spans="1:4" ht="26.25" customHeight="1">
      <c r="A90" s="29" t="s">
        <v>23</v>
      </c>
      <c r="B90" s="86">
        <f>B92</f>
        <v>125</v>
      </c>
      <c r="C90" s="104"/>
      <c r="D90" s="176"/>
    </row>
    <row r="91" spans="1:4" ht="26.25" customHeight="1" hidden="1">
      <c r="A91" s="29"/>
      <c r="B91" s="41">
        <v>0.1</v>
      </c>
      <c r="C91" s="37">
        <f>B90*B91</f>
        <v>12.5</v>
      </c>
      <c r="D91" s="176"/>
    </row>
    <row r="92" spans="1:4" ht="26.25" customHeight="1">
      <c r="A92" s="8" t="s">
        <v>11</v>
      </c>
      <c r="B92" s="6">
        <v>125</v>
      </c>
      <c r="C92" s="33"/>
      <c r="D92" s="177"/>
    </row>
    <row r="93" ht="5.25" customHeight="1">
      <c r="A93" s="12"/>
    </row>
    <row r="94" spans="1:4" ht="12.75">
      <c r="A94" s="42" t="s">
        <v>49</v>
      </c>
      <c r="B94" s="42"/>
      <c r="C94" s="42"/>
      <c r="D94" s="42"/>
    </row>
    <row r="95" ht="8.25" customHeight="1">
      <c r="A95" s="12"/>
    </row>
    <row r="96" spans="1:4" ht="12.75">
      <c r="A96" s="18" t="s">
        <v>12</v>
      </c>
      <c r="B96" s="19"/>
      <c r="C96" s="19"/>
      <c r="D96" s="20"/>
    </row>
    <row r="97" spans="1:4" ht="12.75">
      <c r="A97" s="11" t="s">
        <v>9</v>
      </c>
      <c r="B97" s="26" t="s">
        <v>35</v>
      </c>
      <c r="C97" s="26" t="s">
        <v>36</v>
      </c>
      <c r="D97" s="27" t="s">
        <v>15</v>
      </c>
    </row>
    <row r="98" spans="1:4" ht="53.25" customHeight="1">
      <c r="A98" s="13" t="s">
        <v>10</v>
      </c>
      <c r="B98" s="6">
        <v>102</v>
      </c>
      <c r="C98" s="103" t="str">
        <f>IF(AND(B101&lt;1),"NO PM STATED",IF(AND(B98+C100&gt;=B101),"MET PM",IF(AND(B98+C100&lt;=B99),"PM NOT MET")))</f>
        <v>MET PM</v>
      </c>
      <c r="D98" s="179"/>
    </row>
    <row r="99" spans="1:4" ht="26.25" customHeight="1">
      <c r="A99" s="29" t="s">
        <v>23</v>
      </c>
      <c r="B99" s="86">
        <f>B101</f>
        <v>88</v>
      </c>
      <c r="C99" s="104"/>
      <c r="D99" s="180"/>
    </row>
    <row r="100" spans="1:4" ht="26.25" customHeight="1" hidden="1">
      <c r="A100" s="29"/>
      <c r="B100" s="35">
        <v>0.05</v>
      </c>
      <c r="C100" s="37">
        <f>B100*B99</f>
        <v>4.4</v>
      </c>
      <c r="D100" s="180"/>
    </row>
    <row r="101" spans="1:4" ht="26.25" customHeight="1">
      <c r="A101" s="13" t="s">
        <v>11</v>
      </c>
      <c r="B101" s="6">
        <v>88</v>
      </c>
      <c r="C101" s="33"/>
      <c r="D101" s="181"/>
    </row>
    <row r="102" ht="8.25" customHeight="1"/>
    <row r="103" spans="1:4" ht="12.75">
      <c r="A103" s="166" t="s">
        <v>51</v>
      </c>
      <c r="B103" s="166"/>
      <c r="C103" s="166"/>
      <c r="D103" s="166"/>
    </row>
    <row r="104" ht="6.75" customHeight="1"/>
    <row r="105" spans="1:4" ht="40.5" customHeight="1">
      <c r="A105" s="116" t="s">
        <v>55</v>
      </c>
      <c r="B105" s="117"/>
      <c r="C105" s="117"/>
      <c r="D105" s="117"/>
    </row>
  </sheetData>
  <sheetProtection/>
  <protectedRanges>
    <protectedRange sqref="D8:D11 D13:D16 D18:D21 D23:D26 D30:D33 D35:D38 D40:D43 D45:D48 D52:D55 D57:D60 D62:D65 D67:D70 D74:D77 D79:D82 D84:D87 D89:D92 D98:D101" name="Range2"/>
    <protectedRange sqref="C33 C38 C55 C60 C65 C101 C70 C77 C82 C87 C92" name="Range1"/>
  </protectedRanges>
  <mergeCells count="42">
    <mergeCell ref="D79:D82"/>
    <mergeCell ref="D84:D87"/>
    <mergeCell ref="D89:D92"/>
    <mergeCell ref="C79:C80"/>
    <mergeCell ref="C84:C85"/>
    <mergeCell ref="A105:D105"/>
    <mergeCell ref="C98:C99"/>
    <mergeCell ref="C89:C90"/>
    <mergeCell ref="D98:D101"/>
    <mergeCell ref="A103:D103"/>
    <mergeCell ref="C74:C75"/>
    <mergeCell ref="D74:D77"/>
    <mergeCell ref="D45:D48"/>
    <mergeCell ref="D52:D55"/>
    <mergeCell ref="C52:C53"/>
    <mergeCell ref="D57:D60"/>
    <mergeCell ref="D35:D38"/>
    <mergeCell ref="D40:D43"/>
    <mergeCell ref="D67:D70"/>
    <mergeCell ref="C57:C58"/>
    <mergeCell ref="C62:C63"/>
    <mergeCell ref="C67:C68"/>
    <mergeCell ref="D62:D65"/>
    <mergeCell ref="C45:C46"/>
    <mergeCell ref="C40:C41"/>
    <mergeCell ref="C35:C36"/>
    <mergeCell ref="C30:C31"/>
    <mergeCell ref="D30:D33"/>
    <mergeCell ref="D8:D11"/>
    <mergeCell ref="D23:D26"/>
    <mergeCell ref="D13:D16"/>
    <mergeCell ref="D18:D21"/>
    <mergeCell ref="C23:C24"/>
    <mergeCell ref="C18:C19"/>
    <mergeCell ref="C13:C14"/>
    <mergeCell ref="C8:C9"/>
    <mergeCell ref="A6:D6"/>
    <mergeCell ref="A1:D1"/>
    <mergeCell ref="A3:C3"/>
    <mergeCell ref="A4:C4"/>
    <mergeCell ref="D3:D4"/>
    <mergeCell ref="A2:D2"/>
  </mergeCells>
  <conditionalFormatting sqref="C42:C43">
    <cfRule type="cellIs" priority="20" dxfId="0" operator="equal" stopIfTrue="1">
      <formula>"Not on target to meet PM"</formula>
    </cfRule>
  </conditionalFormatting>
  <conditionalFormatting sqref="C98 C89 C84 C79 C74 C67 C62 C57 C52 C45 C40 C35 C30 C23 C18 C13 C8">
    <cfRule type="cellIs" priority="3" dxfId="1" operator="equal" stopIfTrue="1">
      <formula>"NO PM STATED"</formula>
    </cfRule>
  </conditionalFormatting>
  <conditionalFormatting sqref="C98:C99 C89:C90 C84:C85 C79:C80 C74:C75 C67:C68 C62:C63 C57:C58 C52:C53 C45:C46 C40:C41 C35:C36 C30:C31 C23:C24 C18:C19 C13:C14 C8:C9">
    <cfRule type="cellIs" priority="2" dxfId="0" operator="equal" stopIfTrue="1">
      <formula>"PM NOT MET"</formula>
    </cfRule>
  </conditionalFormatting>
  <conditionalFormatting sqref="B9 B14 B19 B24 B31 B36 B41 B46 B53 B58 B63 B68 B75 B80 B85 B90 B99">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2" manualBreakCount="2">
    <brk id="27" max="255" man="1"/>
    <brk id="60" max="3" man="1"/>
  </rowBreaks>
</worksheet>
</file>

<file path=xl/worksheets/sheet12.xml><?xml version="1.0" encoding="utf-8"?>
<worksheet xmlns="http://schemas.openxmlformats.org/spreadsheetml/2006/main" xmlns:r="http://schemas.openxmlformats.org/officeDocument/2006/relationships">
  <dimension ref="A1:E65"/>
  <sheetViews>
    <sheet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7</v>
      </c>
      <c r="B2" s="93"/>
      <c r="C2" s="93"/>
      <c r="D2" s="94"/>
    </row>
    <row r="3" spans="1:4" ht="60" customHeight="1">
      <c r="A3" s="95" t="s">
        <v>37</v>
      </c>
      <c r="B3" s="96"/>
      <c r="C3" s="97"/>
      <c r="D3" s="98" t="s">
        <v>57</v>
      </c>
    </row>
    <row r="4" spans="1:4" ht="88.5" customHeight="1">
      <c r="A4" s="95" t="s">
        <v>34</v>
      </c>
      <c r="B4" s="96"/>
      <c r="C4" s="97"/>
      <c r="D4" s="99"/>
    </row>
    <row r="5" ht="6.75" customHeight="1"/>
    <row r="6" spans="1:4" ht="12.75">
      <c r="A6" s="18" t="s">
        <v>16</v>
      </c>
      <c r="B6" s="19"/>
      <c r="C6" s="19"/>
      <c r="D6" s="20"/>
    </row>
    <row r="7" spans="1:4" ht="12.75">
      <c r="A7" s="2" t="s">
        <v>9</v>
      </c>
      <c r="B7" s="3" t="s">
        <v>35</v>
      </c>
      <c r="C7" s="3" t="s">
        <v>36</v>
      </c>
      <c r="D7" s="4" t="s">
        <v>15</v>
      </c>
    </row>
    <row r="8" spans="1:4" ht="53.25" customHeight="1">
      <c r="A8" s="5" t="s">
        <v>10</v>
      </c>
      <c r="B8" s="6">
        <v>450</v>
      </c>
      <c r="C8" s="103" t="str">
        <f>IF(AND(B11&lt;1),"NO PM STATED",IF(AND(B8+C10&gt;=B11),"MET PM",IF(AND(B8+C10&lt;=B9),"PM NOT MET")))</f>
        <v>MET PM</v>
      </c>
      <c r="D8" s="126"/>
    </row>
    <row r="9" spans="1:4" ht="26.25" customHeight="1">
      <c r="A9" s="29" t="s">
        <v>23</v>
      </c>
      <c r="B9" s="86">
        <f>B11</f>
        <v>400</v>
      </c>
      <c r="C9" s="104"/>
      <c r="D9" s="101"/>
    </row>
    <row r="10" spans="1:4" ht="26.25" customHeight="1" hidden="1">
      <c r="A10" s="29"/>
      <c r="B10" s="35">
        <v>0.1</v>
      </c>
      <c r="C10" s="31">
        <f>B10*B9</f>
        <v>40</v>
      </c>
      <c r="D10" s="101"/>
    </row>
    <row r="11" spans="1:4" ht="26.25" customHeight="1">
      <c r="A11" s="5" t="s">
        <v>11</v>
      </c>
      <c r="B11" s="6">
        <v>400</v>
      </c>
      <c r="C11" s="33"/>
      <c r="D11" s="102"/>
    </row>
    <row r="12" spans="1:4" ht="12.75">
      <c r="A12" s="2" t="s">
        <v>21</v>
      </c>
      <c r="B12" s="3" t="s">
        <v>35</v>
      </c>
      <c r="C12" s="3" t="s">
        <v>36</v>
      </c>
      <c r="D12" s="4" t="s">
        <v>15</v>
      </c>
    </row>
    <row r="13" spans="1:4" ht="53.25" customHeight="1">
      <c r="A13" s="5" t="s">
        <v>10</v>
      </c>
      <c r="B13" s="6">
        <v>1519</v>
      </c>
      <c r="C13" s="103" t="str">
        <f>IF(AND(B16&lt;1),"NO PM STATED",IF(AND(B13+C15&gt;=B16),"MET PM",IF(AND(B13+C15&lt;=B14),"PM NOT MET")))</f>
        <v>MET PM</v>
      </c>
      <c r="D13" s="130"/>
    </row>
    <row r="14" spans="1:4" ht="26.25" customHeight="1">
      <c r="A14" s="29" t="s">
        <v>23</v>
      </c>
      <c r="B14" s="86">
        <f>B16</f>
        <v>1200</v>
      </c>
      <c r="C14" s="104"/>
      <c r="D14" s="131"/>
    </row>
    <row r="15" spans="1:4" ht="26.25" customHeight="1" hidden="1">
      <c r="A15" s="29"/>
      <c r="B15" s="35">
        <v>0.1</v>
      </c>
      <c r="C15" s="62">
        <f>B14*B15</f>
        <v>120</v>
      </c>
      <c r="D15" s="131"/>
    </row>
    <row r="16" spans="1:4" ht="26.25" customHeight="1">
      <c r="A16" s="5" t="s">
        <v>11</v>
      </c>
      <c r="B16" s="6">
        <v>1200</v>
      </c>
      <c r="C16" s="74"/>
      <c r="D16" s="132"/>
    </row>
    <row r="17" spans="1:2" ht="7.5" customHeight="1">
      <c r="A17" s="7"/>
      <c r="B17" s="1"/>
    </row>
    <row r="18" spans="1:4" ht="12.75">
      <c r="A18" s="18" t="s">
        <v>17</v>
      </c>
      <c r="B18" s="19"/>
      <c r="C18" s="19"/>
      <c r="D18" s="20"/>
    </row>
    <row r="19" spans="1:4" ht="12.75">
      <c r="A19" s="2" t="s">
        <v>9</v>
      </c>
      <c r="B19" s="3" t="s">
        <v>35</v>
      </c>
      <c r="C19" s="3" t="s">
        <v>36</v>
      </c>
      <c r="D19" s="4" t="s">
        <v>15</v>
      </c>
    </row>
    <row r="20" spans="1:4" ht="53.25" customHeight="1">
      <c r="A20" s="5" t="s">
        <v>10</v>
      </c>
      <c r="B20" s="6">
        <v>52</v>
      </c>
      <c r="C20" s="103" t="str">
        <f>IF(AND(B23&lt;1),"NO PM STATED",IF(AND(B20+C22&gt;=B23),"MET PM",IF(AND(B20+C22&lt;=B21),"PM NOT MET")))</f>
        <v>MET PM</v>
      </c>
      <c r="D20" s="113"/>
    </row>
    <row r="21" spans="1:4" ht="26.25" customHeight="1">
      <c r="A21" s="29" t="s">
        <v>23</v>
      </c>
      <c r="B21" s="86">
        <f>B23</f>
        <v>29</v>
      </c>
      <c r="C21" s="104"/>
      <c r="D21" s="114"/>
    </row>
    <row r="22" spans="1:4" ht="26.25" customHeight="1" hidden="1">
      <c r="A22" s="29"/>
      <c r="B22" s="35">
        <v>0.1</v>
      </c>
      <c r="C22" s="62">
        <f>B21*B22</f>
        <v>2.9000000000000004</v>
      </c>
      <c r="D22" s="114"/>
    </row>
    <row r="23" spans="1:4" ht="26.25" customHeight="1">
      <c r="A23" s="8" t="s">
        <v>11</v>
      </c>
      <c r="B23" s="6">
        <v>29</v>
      </c>
      <c r="C23" s="34"/>
      <c r="D23" s="115"/>
    </row>
    <row r="24" spans="1:4" ht="12.75">
      <c r="A24" s="2" t="s">
        <v>21</v>
      </c>
      <c r="B24" s="3" t="s">
        <v>35</v>
      </c>
      <c r="C24" s="3" t="s">
        <v>36</v>
      </c>
      <c r="D24" s="4" t="s">
        <v>15</v>
      </c>
    </row>
    <row r="25" spans="1:4" ht="53.25" customHeight="1">
      <c r="A25" s="5" t="s">
        <v>10</v>
      </c>
      <c r="B25" s="6">
        <v>103</v>
      </c>
      <c r="C25" s="103" t="str">
        <f>IF(AND(B28&lt;1),"NO PM STATED",IF(AND(B25+C27&gt;=B28),"MET PM",IF(AND(B25+C27&lt;=B26),"PM NOT MET")))</f>
        <v>MET PM</v>
      </c>
      <c r="D25" s="113"/>
    </row>
    <row r="26" spans="1:4" ht="26.25" customHeight="1">
      <c r="A26" s="29" t="s">
        <v>23</v>
      </c>
      <c r="B26" s="86">
        <f>B28</f>
        <v>2</v>
      </c>
      <c r="C26" s="104"/>
      <c r="D26" s="114"/>
    </row>
    <row r="27" spans="1:4" ht="26.25" customHeight="1" hidden="1">
      <c r="A27" s="29"/>
      <c r="B27" s="72">
        <v>0.1</v>
      </c>
      <c r="C27" s="62">
        <f>B26*B27</f>
        <v>0.2</v>
      </c>
      <c r="D27" s="114"/>
    </row>
    <row r="28" spans="1:4" ht="26.25" customHeight="1">
      <c r="A28" s="8" t="s">
        <v>11</v>
      </c>
      <c r="B28" s="6">
        <v>2</v>
      </c>
      <c r="C28" s="34"/>
      <c r="D28" s="115"/>
    </row>
    <row r="29" ht="12.75">
      <c r="A29" s="9"/>
    </row>
    <row r="30" spans="1:4" ht="12.75">
      <c r="A30" s="18" t="s">
        <v>18</v>
      </c>
      <c r="B30" s="19"/>
      <c r="C30" s="19"/>
      <c r="D30" s="20"/>
    </row>
    <row r="31" spans="1:4" ht="12.75">
      <c r="A31" s="11" t="s">
        <v>9</v>
      </c>
      <c r="B31" s="3" t="s">
        <v>35</v>
      </c>
      <c r="C31" s="3" t="s">
        <v>36</v>
      </c>
      <c r="D31" s="4" t="s">
        <v>15</v>
      </c>
    </row>
    <row r="32" spans="1:4" ht="53.25" customHeight="1">
      <c r="A32" s="8" t="s">
        <v>10</v>
      </c>
      <c r="B32" s="6">
        <v>195235</v>
      </c>
      <c r="C32" s="103" t="str">
        <f>IF(AND(B35&lt;1),"NO PM STATED",IF(AND(B32+C34&gt;=B35),"MET PM",IF(AND(B32+C34&lt;=B33),"PM NOT MET")))</f>
        <v>MET PM</v>
      </c>
      <c r="D32" s="182"/>
    </row>
    <row r="33" spans="1:4" ht="26.25" customHeight="1">
      <c r="A33" s="29" t="s">
        <v>23</v>
      </c>
      <c r="B33" s="86">
        <f>B35</f>
        <v>190000</v>
      </c>
      <c r="C33" s="104"/>
      <c r="D33" s="183"/>
    </row>
    <row r="34" spans="1:4" ht="26.25" customHeight="1" hidden="1">
      <c r="A34" s="29"/>
      <c r="B34" s="35">
        <v>0.1</v>
      </c>
      <c r="C34" s="31">
        <f>B34*B33</f>
        <v>19000</v>
      </c>
      <c r="D34" s="183"/>
    </row>
    <row r="35" spans="1:4" ht="26.25" customHeight="1">
      <c r="A35" s="8" t="s">
        <v>11</v>
      </c>
      <c r="B35" s="6">
        <v>190000</v>
      </c>
      <c r="C35" s="74"/>
      <c r="D35" s="184"/>
    </row>
    <row r="36" spans="1:4" ht="12.75">
      <c r="A36" s="11" t="s">
        <v>21</v>
      </c>
      <c r="B36" s="3" t="s">
        <v>35</v>
      </c>
      <c r="C36" s="3" t="s">
        <v>36</v>
      </c>
      <c r="D36" s="4" t="s">
        <v>15</v>
      </c>
    </row>
    <row r="37" spans="1:4" ht="53.25" customHeight="1">
      <c r="A37" s="8" t="s">
        <v>10</v>
      </c>
      <c r="B37" s="6">
        <v>340549</v>
      </c>
      <c r="C37" s="103" t="str">
        <f>IF(AND(B40&lt;1),"NO PM STATED",IF(AND(B37+C39&gt;=B40),"MET PM",IF(AND(B37+C39&lt;=B38),"PM NOT MET")))</f>
        <v>MET PM</v>
      </c>
      <c r="D37" s="185"/>
    </row>
    <row r="38" spans="1:4" ht="26.25" customHeight="1">
      <c r="A38" s="29" t="s">
        <v>23</v>
      </c>
      <c r="B38" s="86">
        <f>B40</f>
        <v>245000</v>
      </c>
      <c r="C38" s="104"/>
      <c r="D38" s="186"/>
    </row>
    <row r="39" spans="1:4" ht="26.25" customHeight="1" hidden="1">
      <c r="A39" s="29"/>
      <c r="B39" s="35">
        <v>0.1</v>
      </c>
      <c r="C39" s="31">
        <f>B38*B39</f>
        <v>24500</v>
      </c>
      <c r="D39" s="186"/>
    </row>
    <row r="40" spans="1:4" ht="26.25" customHeight="1">
      <c r="A40" s="8" t="s">
        <v>11</v>
      </c>
      <c r="B40" s="6">
        <v>245000</v>
      </c>
      <c r="C40" s="74"/>
      <c r="D40" s="187"/>
    </row>
    <row r="41" ht="9.75" customHeight="1">
      <c r="A41" s="12"/>
    </row>
    <row r="42" spans="1:4" ht="12.75">
      <c r="A42" s="18" t="s">
        <v>19</v>
      </c>
      <c r="B42" s="19"/>
      <c r="C42" s="19"/>
      <c r="D42" s="20"/>
    </row>
    <row r="43" spans="1:4" ht="12.75">
      <c r="A43" s="11" t="s">
        <v>9</v>
      </c>
      <c r="B43" s="3" t="s">
        <v>35</v>
      </c>
      <c r="C43" s="3" t="s">
        <v>36</v>
      </c>
      <c r="D43" s="4" t="s">
        <v>15</v>
      </c>
    </row>
    <row r="44" spans="1:4" ht="53.25" customHeight="1">
      <c r="A44" s="8" t="s">
        <v>10</v>
      </c>
      <c r="B44" s="6">
        <v>3882</v>
      </c>
      <c r="C44" s="103" t="str">
        <f>IF(AND(B47&lt;1),"NO PM STATED",IF(AND(B44+C46&gt;=B47),"MET PM",IF(AND(B44+C46&lt;=B45),"PM NOT MET")))</f>
        <v>MET PM</v>
      </c>
      <c r="D44" s="142"/>
    </row>
    <row r="45" spans="1:4" ht="26.25" customHeight="1">
      <c r="A45" s="29" t="s">
        <v>23</v>
      </c>
      <c r="B45" s="86">
        <f>B47</f>
        <v>3222</v>
      </c>
      <c r="C45" s="104"/>
      <c r="D45" s="111"/>
    </row>
    <row r="46" spans="1:4" ht="26.25" customHeight="1" hidden="1">
      <c r="A46" s="29"/>
      <c r="B46" s="35">
        <v>0.1</v>
      </c>
      <c r="C46" s="31">
        <f>B46*B45</f>
        <v>322.20000000000005</v>
      </c>
      <c r="D46" s="111"/>
    </row>
    <row r="47" spans="1:4" ht="26.25" customHeight="1">
      <c r="A47" s="8" t="s">
        <v>11</v>
      </c>
      <c r="B47" s="6">
        <v>3222</v>
      </c>
      <c r="C47" s="74"/>
      <c r="D47" s="112"/>
    </row>
    <row r="48" spans="1:4" ht="12.75">
      <c r="A48" s="11" t="s">
        <v>21</v>
      </c>
      <c r="B48" s="3" t="s">
        <v>35</v>
      </c>
      <c r="C48" s="3" t="s">
        <v>36</v>
      </c>
      <c r="D48" s="4" t="s">
        <v>15</v>
      </c>
    </row>
    <row r="49" spans="1:4" ht="53.25" customHeight="1">
      <c r="A49" s="8" t="s">
        <v>10</v>
      </c>
      <c r="B49" s="6">
        <v>6524</v>
      </c>
      <c r="C49" s="103" t="str">
        <f>IF(AND(B52&lt;1),"NO PM STATED",IF(AND(B49+C51&gt;=B52),"MET PM",IF(AND(B49+C51&lt;=B50),"PM NOT MET")))</f>
        <v>MET PM</v>
      </c>
      <c r="D49" s="142"/>
    </row>
    <row r="50" spans="1:4" ht="26.25" customHeight="1">
      <c r="A50" s="29" t="s">
        <v>23</v>
      </c>
      <c r="B50" s="86">
        <f>B52</f>
        <v>3200</v>
      </c>
      <c r="C50" s="104"/>
      <c r="D50" s="111"/>
    </row>
    <row r="51" spans="1:4" ht="26.25" customHeight="1" hidden="1">
      <c r="A51" s="29"/>
      <c r="B51" s="41">
        <v>0.1</v>
      </c>
      <c r="C51" s="31">
        <f>B51*B50</f>
        <v>320</v>
      </c>
      <c r="D51" s="111"/>
    </row>
    <row r="52" spans="1:4" ht="26.25" customHeight="1">
      <c r="A52" s="8" t="s">
        <v>11</v>
      </c>
      <c r="B52" s="6">
        <v>3200</v>
      </c>
      <c r="C52" s="33"/>
      <c r="D52" s="112"/>
    </row>
    <row r="53" ht="9.75" customHeight="1">
      <c r="A53" s="12"/>
    </row>
    <row r="54" spans="1:4" ht="12.75">
      <c r="A54" s="25" t="s">
        <v>49</v>
      </c>
      <c r="B54" s="25"/>
      <c r="C54" s="25"/>
      <c r="D54" s="25"/>
    </row>
    <row r="55" ht="9.75" customHeight="1">
      <c r="A55" s="12"/>
    </row>
    <row r="56" spans="1:4" ht="12.75">
      <c r="A56" s="18" t="s">
        <v>12</v>
      </c>
      <c r="B56" s="19"/>
      <c r="C56" s="19"/>
      <c r="D56" s="20"/>
    </row>
    <row r="57" spans="1:4" ht="12.75">
      <c r="A57" s="11" t="s">
        <v>9</v>
      </c>
      <c r="B57" s="3" t="s">
        <v>35</v>
      </c>
      <c r="C57" s="3" t="s">
        <v>36</v>
      </c>
      <c r="D57" s="4" t="s">
        <v>15</v>
      </c>
    </row>
    <row r="58" spans="1:4" ht="53.25" customHeight="1">
      <c r="A58" s="13" t="s">
        <v>10</v>
      </c>
      <c r="B58" s="6">
        <v>73</v>
      </c>
      <c r="C58" s="103" t="str">
        <f>IF(AND(B61&lt;1),"NO PM STATED",IF(AND(B58+C60&gt;=B61),"MET PM",IF(AND(B58+C60&lt;=B59),"PM NOT MET")))</f>
        <v>MET PM</v>
      </c>
      <c r="D58" s="113"/>
    </row>
    <row r="59" spans="1:4" ht="26.25" customHeight="1">
      <c r="A59" s="29" t="s">
        <v>23</v>
      </c>
      <c r="B59" s="86">
        <f>B61</f>
        <v>71</v>
      </c>
      <c r="C59" s="104"/>
      <c r="D59" s="114"/>
    </row>
    <row r="60" spans="1:4" ht="26.25" customHeight="1" hidden="1">
      <c r="A60" s="29"/>
      <c r="B60" s="35">
        <v>0.05</v>
      </c>
      <c r="C60" s="62">
        <f>B60*B58</f>
        <v>3.6500000000000004</v>
      </c>
      <c r="D60" s="114"/>
    </row>
    <row r="61" spans="1:4" ht="26.25" customHeight="1">
      <c r="A61" s="13" t="s">
        <v>11</v>
      </c>
      <c r="B61" s="6">
        <v>71</v>
      </c>
      <c r="C61" s="34"/>
      <c r="D61" s="115"/>
    </row>
    <row r="62" ht="9.75" customHeight="1"/>
    <row r="63" spans="1:4" ht="12.75">
      <c r="A63" s="166" t="s">
        <v>51</v>
      </c>
      <c r="B63" s="166"/>
      <c r="C63" s="166"/>
      <c r="D63" s="166"/>
    </row>
    <row r="64" ht="9.75" customHeight="1"/>
    <row r="65" spans="1:4" ht="40.5" customHeight="1">
      <c r="A65" s="116" t="s">
        <v>55</v>
      </c>
      <c r="B65" s="117"/>
      <c r="C65" s="117"/>
      <c r="D65" s="117"/>
    </row>
  </sheetData>
  <sheetProtection/>
  <protectedRanges>
    <protectedRange sqref="D8:D11 D13:D16 D20:D23 D25:D28 D32:D35 D37:D40 D44:D47 D49:D52 D58:D61" name="Range2"/>
    <protectedRange sqref="C11 C16 C35 C40 C47 C52 C61" name="Range1"/>
  </protectedRanges>
  <mergeCells count="25">
    <mergeCell ref="C44:C45"/>
    <mergeCell ref="D44:D47"/>
    <mergeCell ref="D25:D28"/>
    <mergeCell ref="C25:C26"/>
    <mergeCell ref="A65:D65"/>
    <mergeCell ref="C49:C50"/>
    <mergeCell ref="D49:D52"/>
    <mergeCell ref="D58:D61"/>
    <mergeCell ref="C58:C59"/>
    <mergeCell ref="A63:D63"/>
    <mergeCell ref="C32:C33"/>
    <mergeCell ref="D32:D35"/>
    <mergeCell ref="C37:C38"/>
    <mergeCell ref="D37:D40"/>
    <mergeCell ref="C20:C21"/>
    <mergeCell ref="C13:C14"/>
    <mergeCell ref="C8:C9"/>
    <mergeCell ref="D13:D16"/>
    <mergeCell ref="D8:D11"/>
    <mergeCell ref="D20:D23"/>
    <mergeCell ref="A1:D1"/>
    <mergeCell ref="A3:C3"/>
    <mergeCell ref="A4:C4"/>
    <mergeCell ref="D3:D4"/>
    <mergeCell ref="A2:D2"/>
  </mergeCells>
  <conditionalFormatting sqref="C8 C13 C20 C25 C32 C37 C44 C49 C58">
    <cfRule type="cellIs" priority="3" dxfId="1" operator="equal" stopIfTrue="1">
      <formula>"NO PM STATED"</formula>
    </cfRule>
  </conditionalFormatting>
  <conditionalFormatting sqref="C8:C9 C13:C14 C20:C21 C25:C26 C32:C33 C37:C38 C44:C45 C49:C50 C58:C59">
    <cfRule type="cellIs" priority="2" dxfId="0" operator="equal" stopIfTrue="1">
      <formula>"PM NOT MET"</formula>
    </cfRule>
  </conditionalFormatting>
  <conditionalFormatting sqref="B59 B50 B45 B38 B33 B26 B21 B14 B9">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1" manualBreakCount="1">
    <brk id="29" max="255" man="1"/>
  </rowBreaks>
</worksheet>
</file>

<file path=xl/worksheets/sheet13.xml><?xml version="1.0" encoding="utf-8"?>
<worksheet xmlns="http://schemas.openxmlformats.org/spreadsheetml/2006/main" xmlns:r="http://schemas.openxmlformats.org/officeDocument/2006/relationships">
  <dimension ref="A1:E60"/>
  <sheetViews>
    <sheet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8</v>
      </c>
      <c r="B2" s="93"/>
      <c r="C2" s="93"/>
      <c r="D2" s="94"/>
    </row>
    <row r="3" spans="1:4" ht="60" customHeight="1">
      <c r="A3" s="95" t="s">
        <v>37</v>
      </c>
      <c r="B3" s="96"/>
      <c r="C3" s="97"/>
      <c r="D3" s="98" t="s">
        <v>57</v>
      </c>
    </row>
    <row r="4" spans="1:4" ht="84.75" customHeight="1">
      <c r="A4" s="95" t="s">
        <v>34</v>
      </c>
      <c r="B4" s="96"/>
      <c r="C4" s="97"/>
      <c r="D4" s="99"/>
    </row>
    <row r="5" ht="6.75" customHeight="1"/>
    <row r="6" spans="1:4" ht="12.75">
      <c r="A6" s="18" t="s">
        <v>16</v>
      </c>
      <c r="B6" s="19"/>
      <c r="C6" s="19"/>
      <c r="D6" s="20"/>
    </row>
    <row r="7" spans="1:4" ht="12.75">
      <c r="A7" s="2" t="s">
        <v>9</v>
      </c>
      <c r="B7" s="3" t="s">
        <v>35</v>
      </c>
      <c r="C7" s="3" t="s">
        <v>36</v>
      </c>
      <c r="D7" s="4" t="s">
        <v>15</v>
      </c>
    </row>
    <row r="8" spans="1:4" ht="51.75" customHeight="1">
      <c r="A8" s="5" t="s">
        <v>10</v>
      </c>
      <c r="B8" s="6">
        <v>215</v>
      </c>
      <c r="C8" s="103" t="str">
        <f>IF(AND(B11&lt;1),"NO PM STATED",IF(AND(B8+C10&gt;=B11),"MET PM",IF(AND(B8+C10&lt;=B9),"PM NOT MET")))</f>
        <v>MET PM</v>
      </c>
      <c r="D8" s="126"/>
    </row>
    <row r="9" spans="1:4" ht="26.25" customHeight="1">
      <c r="A9" s="29" t="s">
        <v>23</v>
      </c>
      <c r="B9" s="86">
        <f>B11</f>
        <v>150</v>
      </c>
      <c r="C9" s="104"/>
      <c r="D9" s="101"/>
    </row>
    <row r="10" spans="1:4" ht="26.25" customHeight="1" hidden="1">
      <c r="A10" s="29"/>
      <c r="B10" s="35">
        <v>0.1</v>
      </c>
      <c r="C10" s="31">
        <f>B9*B10</f>
        <v>15</v>
      </c>
      <c r="D10" s="101"/>
    </row>
    <row r="11" spans="1:4" ht="26.25" customHeight="1">
      <c r="A11" s="5" t="s">
        <v>11</v>
      </c>
      <c r="B11" s="6">
        <v>150</v>
      </c>
      <c r="C11" s="33"/>
      <c r="D11" s="102"/>
    </row>
    <row r="12" spans="1:4" ht="12.75">
      <c r="A12" s="2" t="s">
        <v>21</v>
      </c>
      <c r="B12" s="3" t="s">
        <v>35</v>
      </c>
      <c r="C12" s="3" t="s">
        <v>36</v>
      </c>
      <c r="D12" s="4" t="s">
        <v>15</v>
      </c>
    </row>
    <row r="13" spans="1:4" ht="51.75" customHeight="1">
      <c r="A13" s="5" t="s">
        <v>10</v>
      </c>
      <c r="B13" s="6">
        <v>267</v>
      </c>
      <c r="C13" s="103" t="str">
        <f>IF(AND(B16&lt;1),"NO PM STATED",IF(AND(B13+C15&gt;=B16),"MET PM",IF(AND(B13+C15&lt;=B14),"PM NOT MET")))</f>
        <v>MET PM</v>
      </c>
      <c r="D13" s="126"/>
    </row>
    <row r="14" spans="1:4" ht="26.25" customHeight="1">
      <c r="A14" s="29" t="s">
        <v>23</v>
      </c>
      <c r="B14" s="86">
        <f>B16</f>
        <v>200</v>
      </c>
      <c r="C14" s="104"/>
      <c r="D14" s="101"/>
    </row>
    <row r="15" spans="1:4" ht="26.25" customHeight="1" hidden="1">
      <c r="A15" s="29"/>
      <c r="B15" s="35">
        <v>0.1</v>
      </c>
      <c r="C15" s="31">
        <f>B14*B15</f>
        <v>20</v>
      </c>
      <c r="D15" s="101"/>
    </row>
    <row r="16" spans="1:4" ht="26.25" customHeight="1">
      <c r="A16" s="5" t="s">
        <v>11</v>
      </c>
      <c r="B16" s="6">
        <v>200</v>
      </c>
      <c r="C16" s="33"/>
      <c r="D16" s="102"/>
    </row>
    <row r="17" spans="1:2" ht="8.25" customHeight="1">
      <c r="A17" s="7"/>
      <c r="B17" s="1"/>
    </row>
    <row r="18" spans="1:4" ht="12.75">
      <c r="A18" s="18" t="s">
        <v>17</v>
      </c>
      <c r="B18" s="19"/>
      <c r="C18" s="19"/>
      <c r="D18" s="20"/>
    </row>
    <row r="19" spans="1:4" ht="12.75">
      <c r="A19" s="2" t="s">
        <v>9</v>
      </c>
      <c r="B19" s="3" t="s">
        <v>35</v>
      </c>
      <c r="C19" s="3" t="s">
        <v>36</v>
      </c>
      <c r="D19" s="4" t="s">
        <v>15</v>
      </c>
    </row>
    <row r="20" spans="1:4" ht="51.75" customHeight="1">
      <c r="A20" s="5" t="s">
        <v>10</v>
      </c>
      <c r="B20" s="6">
        <v>57</v>
      </c>
      <c r="C20" s="103" t="str">
        <f>IF(AND(B23&lt;1),"NO PM STATED",IF(AND(B20+C22&gt;=B23),"MET PM",IF(AND(B20+C22&lt;=B21),"PM NOT MET")))</f>
        <v>MET PM</v>
      </c>
      <c r="D20" s="126"/>
    </row>
    <row r="21" spans="1:4" ht="26.25" customHeight="1">
      <c r="A21" s="29" t="s">
        <v>23</v>
      </c>
      <c r="B21" s="86">
        <f>B23</f>
        <v>50</v>
      </c>
      <c r="C21" s="104"/>
      <c r="D21" s="101"/>
    </row>
    <row r="22" spans="1:4" ht="26.25" customHeight="1" hidden="1">
      <c r="A22" s="29"/>
      <c r="B22" s="35">
        <v>0.1</v>
      </c>
      <c r="C22" s="31">
        <f>B21*B22</f>
        <v>5</v>
      </c>
      <c r="D22" s="101"/>
    </row>
    <row r="23" spans="1:4" ht="26.25" customHeight="1">
      <c r="A23" s="8" t="s">
        <v>11</v>
      </c>
      <c r="B23" s="6">
        <v>50</v>
      </c>
      <c r="C23" s="33"/>
      <c r="D23" s="102"/>
    </row>
    <row r="24" spans="1:4" ht="12.75">
      <c r="A24" s="2" t="s">
        <v>21</v>
      </c>
      <c r="B24" s="3" t="s">
        <v>35</v>
      </c>
      <c r="C24" s="3" t="s">
        <v>36</v>
      </c>
      <c r="D24" s="4" t="s">
        <v>15</v>
      </c>
    </row>
    <row r="25" spans="1:4" ht="51.75" customHeight="1">
      <c r="A25" s="5" t="s">
        <v>10</v>
      </c>
      <c r="B25" s="6">
        <v>47</v>
      </c>
      <c r="C25" s="103" t="str">
        <f>IF(AND(B28&lt;1),"NO PM STATED",IF(AND(B25+C27&gt;=B28),"MET PM",IF(AND(B25+C27&lt;=B26),"PM NOT MET")))</f>
        <v>NO PM STATED</v>
      </c>
      <c r="D25" s="126"/>
    </row>
    <row r="26" spans="1:4" ht="26.25" customHeight="1">
      <c r="A26" s="29" t="s">
        <v>23</v>
      </c>
      <c r="B26" s="86">
        <f>B27</f>
        <v>0.1</v>
      </c>
      <c r="C26" s="104"/>
      <c r="D26" s="101"/>
    </row>
    <row r="27" spans="1:4" ht="26.25" customHeight="1" hidden="1">
      <c r="A27" s="29"/>
      <c r="B27" s="89">
        <v>0.1</v>
      </c>
      <c r="C27" s="87">
        <f>B26*B27</f>
        <v>0.010000000000000002</v>
      </c>
      <c r="D27" s="101"/>
    </row>
    <row r="28" spans="1:4" ht="26.25" customHeight="1">
      <c r="A28" s="8" t="s">
        <v>11</v>
      </c>
      <c r="B28" s="6"/>
      <c r="C28" s="88"/>
      <c r="D28" s="102"/>
    </row>
    <row r="29" ht="12.75">
      <c r="A29" s="9"/>
    </row>
    <row r="30" spans="1:4" ht="12.75">
      <c r="A30" s="18" t="s">
        <v>18</v>
      </c>
      <c r="B30" s="19">
        <v>1412</v>
      </c>
      <c r="C30" s="19"/>
      <c r="D30" s="20"/>
    </row>
    <row r="31" spans="1:4" ht="12.75">
      <c r="A31" s="11" t="s">
        <v>9</v>
      </c>
      <c r="B31" s="3" t="s">
        <v>35</v>
      </c>
      <c r="C31" s="3" t="s">
        <v>36</v>
      </c>
      <c r="D31" s="4" t="s">
        <v>15</v>
      </c>
    </row>
    <row r="32" spans="1:4" ht="51.75" customHeight="1">
      <c r="A32" s="8" t="s">
        <v>10</v>
      </c>
      <c r="B32" s="30">
        <v>1412</v>
      </c>
      <c r="C32" s="103" t="str">
        <f>IF(AND(B35&lt;1),"NO PM STATED",IF(AND(B32+C34&gt;=B35),"MET PM",IF(AND(B32+C34&lt;=B33),"PM NOT MET")))</f>
        <v>MET PM</v>
      </c>
      <c r="D32" s="113"/>
    </row>
    <row r="33" spans="1:4" ht="26.25" customHeight="1">
      <c r="A33" s="29" t="s">
        <v>23</v>
      </c>
      <c r="B33" s="86">
        <f>B35</f>
        <v>1000</v>
      </c>
      <c r="C33" s="104"/>
      <c r="D33" s="114"/>
    </row>
    <row r="34" spans="1:4" ht="26.25" customHeight="1" hidden="1">
      <c r="A34" s="29"/>
      <c r="B34" s="41">
        <v>0.1</v>
      </c>
      <c r="C34" s="62">
        <f>B33*B34</f>
        <v>100</v>
      </c>
      <c r="D34" s="114"/>
    </row>
    <row r="35" spans="1:4" ht="26.25" customHeight="1">
      <c r="A35" s="8" t="s">
        <v>11</v>
      </c>
      <c r="B35" s="30">
        <v>1000</v>
      </c>
      <c r="C35" s="34"/>
      <c r="D35" s="115"/>
    </row>
    <row r="36" spans="1:4" ht="14.25" customHeight="1">
      <c r="A36" s="11" t="s">
        <v>21</v>
      </c>
      <c r="B36" s="3" t="s">
        <v>35</v>
      </c>
      <c r="C36" s="3" t="s">
        <v>36</v>
      </c>
      <c r="D36" s="4" t="s">
        <v>15</v>
      </c>
    </row>
    <row r="37" spans="1:4" ht="51.75" customHeight="1">
      <c r="A37" s="8" t="s">
        <v>10</v>
      </c>
      <c r="B37" s="6">
        <v>1492</v>
      </c>
      <c r="C37" s="103" t="str">
        <f>IF(AND(B40&lt;1),"NO PM STATED",IF(AND(B37+C39&gt;=B40),"MET PM",IF(AND(B37+C39&lt;=B38),"PM NOT MET")))</f>
        <v>MET PM</v>
      </c>
      <c r="D37" s="113"/>
    </row>
    <row r="38" spans="1:4" ht="26.25" customHeight="1">
      <c r="A38" s="29" t="s">
        <v>23</v>
      </c>
      <c r="B38" s="86">
        <f>B40</f>
        <v>1000</v>
      </c>
      <c r="C38" s="104"/>
      <c r="D38" s="114"/>
    </row>
    <row r="39" spans="1:4" ht="26.25" customHeight="1" hidden="1">
      <c r="A39" s="29"/>
      <c r="B39" s="72">
        <v>0.1</v>
      </c>
      <c r="C39" s="62">
        <f>B38*B39</f>
        <v>100</v>
      </c>
      <c r="D39" s="114"/>
    </row>
    <row r="40" spans="1:4" ht="26.25" customHeight="1">
      <c r="A40" s="8" t="s">
        <v>11</v>
      </c>
      <c r="B40" s="6">
        <v>1000</v>
      </c>
      <c r="C40" s="34"/>
      <c r="D40" s="115"/>
    </row>
    <row r="41" ht="9" customHeight="1">
      <c r="A41" s="12"/>
    </row>
    <row r="42" spans="1:4" ht="12.75">
      <c r="A42" s="18" t="s">
        <v>19</v>
      </c>
      <c r="B42" s="19"/>
      <c r="C42" s="19"/>
      <c r="D42" s="20"/>
    </row>
    <row r="43" spans="1:4" ht="12.75">
      <c r="A43" s="11" t="s">
        <v>21</v>
      </c>
      <c r="B43" s="3" t="s">
        <v>35</v>
      </c>
      <c r="C43" s="3" t="s">
        <v>36</v>
      </c>
      <c r="D43" s="4" t="s">
        <v>15</v>
      </c>
    </row>
    <row r="44" spans="1:4" ht="51.75" customHeight="1">
      <c r="A44" s="8" t="s">
        <v>10</v>
      </c>
      <c r="B44" s="6">
        <v>55</v>
      </c>
      <c r="C44" s="103" t="str">
        <f>IF(AND(B47&lt;1),"NO PM STATED",IF(AND(B44+C46&gt;=B47),"MET PM",IF(AND(B44+C46&lt;=B45),"PM NOT MET")))</f>
        <v>NO PM STATED</v>
      </c>
      <c r="D44" s="113"/>
    </row>
    <row r="45" spans="1:4" ht="26.25" customHeight="1">
      <c r="A45" s="29" t="s">
        <v>23</v>
      </c>
      <c r="B45" s="86">
        <f>B47</f>
        <v>0</v>
      </c>
      <c r="C45" s="104"/>
      <c r="D45" s="114"/>
    </row>
    <row r="46" spans="1:4" ht="26.25" customHeight="1" hidden="1">
      <c r="A46" s="29"/>
      <c r="B46" s="89">
        <v>0.1</v>
      </c>
      <c r="C46" s="87">
        <f>B46*B45</f>
        <v>0</v>
      </c>
      <c r="D46" s="114"/>
    </row>
    <row r="47" spans="1:4" ht="26.25" customHeight="1">
      <c r="A47" s="8" t="s">
        <v>11</v>
      </c>
      <c r="B47" s="6"/>
      <c r="C47" s="88"/>
      <c r="D47" s="115"/>
    </row>
    <row r="48" spans="1:4" ht="10.5" customHeight="1">
      <c r="A48" s="9"/>
      <c r="B48" s="21"/>
      <c r="C48" s="22"/>
      <c r="D48" s="23"/>
    </row>
    <row r="49" spans="1:4" ht="12.75">
      <c r="A49" s="25" t="s">
        <v>49</v>
      </c>
      <c r="B49" s="25"/>
      <c r="C49" s="25"/>
      <c r="D49" s="25"/>
    </row>
    <row r="50" ht="8.25" customHeight="1">
      <c r="A50" s="12"/>
    </row>
    <row r="51" spans="1:4" ht="12.75">
      <c r="A51" s="18" t="s">
        <v>12</v>
      </c>
      <c r="B51" s="19"/>
      <c r="C51" s="19"/>
      <c r="D51" s="20"/>
    </row>
    <row r="52" spans="1:4" ht="12.75">
      <c r="A52" s="11" t="s">
        <v>9</v>
      </c>
      <c r="B52" s="3" t="s">
        <v>35</v>
      </c>
      <c r="C52" s="3" t="s">
        <v>36</v>
      </c>
      <c r="D52" s="4" t="s">
        <v>15</v>
      </c>
    </row>
    <row r="53" spans="1:4" ht="51.75" customHeight="1">
      <c r="A53" s="13" t="s">
        <v>10</v>
      </c>
      <c r="B53" s="6">
        <v>47</v>
      </c>
      <c r="C53" s="103" t="str">
        <f>IF(AND(B56&lt;1),"NO PM STATED",IF(AND(B53+C55&gt;=B56),"MET PM",IF(AND(B53+C55&lt;=B54),"PM NOT MET")))</f>
        <v>MET PM</v>
      </c>
      <c r="D53" s="126"/>
    </row>
    <row r="54" spans="1:4" ht="26.25" customHeight="1">
      <c r="A54" s="29" t="s">
        <v>23</v>
      </c>
      <c r="B54" s="86">
        <f>B56</f>
        <v>45</v>
      </c>
      <c r="C54" s="104"/>
      <c r="D54" s="101"/>
    </row>
    <row r="55" spans="1:4" ht="26.25" customHeight="1" hidden="1">
      <c r="A55" s="29"/>
      <c r="B55" s="35">
        <v>0.05</v>
      </c>
      <c r="C55" s="31">
        <f>B54*B55</f>
        <v>2.25</v>
      </c>
      <c r="D55" s="101"/>
    </row>
    <row r="56" spans="1:4" ht="26.25" customHeight="1">
      <c r="A56" s="13" t="s">
        <v>11</v>
      </c>
      <c r="B56" s="6">
        <v>45</v>
      </c>
      <c r="C56" s="33"/>
      <c r="D56" s="102"/>
    </row>
    <row r="57" ht="8.25" customHeight="1"/>
    <row r="58" spans="1:4" ht="12.75">
      <c r="A58" s="166" t="s">
        <v>51</v>
      </c>
      <c r="B58" s="166"/>
      <c r="C58" s="166"/>
      <c r="D58" s="166"/>
    </row>
    <row r="59" spans="1:4" ht="6.75" customHeight="1">
      <c r="A59" s="39"/>
      <c r="B59" s="39"/>
      <c r="C59" s="39"/>
      <c r="D59" s="39"/>
    </row>
    <row r="60" spans="1:4" ht="44.25" customHeight="1">
      <c r="A60" s="117" t="s">
        <v>46</v>
      </c>
      <c r="B60" s="117"/>
      <c r="C60" s="117"/>
      <c r="D60" s="117"/>
    </row>
  </sheetData>
  <sheetProtection/>
  <protectedRanges>
    <protectedRange sqref="D8 D13 D20 D32 D37 D44" name="Range2"/>
    <protectedRange sqref="C16 C23 C35 C40 C56 C11" name="Range1"/>
    <protectedRange sqref="D53" name="Range2_1"/>
  </protectedRanges>
  <mergeCells count="23">
    <mergeCell ref="C13:C14"/>
    <mergeCell ref="D13:D16"/>
    <mergeCell ref="D32:D35"/>
    <mergeCell ref="D37:D40"/>
    <mergeCell ref="D25:D28"/>
    <mergeCell ref="C20:C21"/>
    <mergeCell ref="D20:D23"/>
    <mergeCell ref="C25:C26"/>
    <mergeCell ref="C32:C33"/>
    <mergeCell ref="C37:C38"/>
    <mergeCell ref="A60:D60"/>
    <mergeCell ref="C53:C54"/>
    <mergeCell ref="D53:D56"/>
    <mergeCell ref="D44:D47"/>
    <mergeCell ref="A58:D58"/>
    <mergeCell ref="C44:C45"/>
    <mergeCell ref="C8:C9"/>
    <mergeCell ref="D8:D11"/>
    <mergeCell ref="A1:D1"/>
    <mergeCell ref="A3:C3"/>
    <mergeCell ref="A4:C4"/>
    <mergeCell ref="D3:D4"/>
    <mergeCell ref="A2:D2"/>
  </mergeCells>
  <conditionalFormatting sqref="C8 C13 C20 C32 C37 C53">
    <cfRule type="cellIs" priority="8" dxfId="1" operator="equal" stopIfTrue="1">
      <formula>"NO PM STATED"</formula>
    </cfRule>
  </conditionalFormatting>
  <conditionalFormatting sqref="C8:C9 C13:C14 C20:C21 C32:C33 C37:C38 C53:C54">
    <cfRule type="cellIs" priority="7" dxfId="0" operator="equal" stopIfTrue="1">
      <formula>"PM NOT MET"</formula>
    </cfRule>
  </conditionalFormatting>
  <conditionalFormatting sqref="B9 B14 B21 B26 B33 B38 B45 B54">
    <cfRule type="cellIs" priority="5" dxfId="4" operator="lessThan">
      <formula>1</formula>
    </cfRule>
  </conditionalFormatting>
  <conditionalFormatting sqref="C44">
    <cfRule type="cellIs" priority="4" dxfId="1" operator="equal" stopIfTrue="1">
      <formula>"NO PM STATED"</formula>
    </cfRule>
  </conditionalFormatting>
  <conditionalFormatting sqref="C44:C45">
    <cfRule type="cellIs" priority="3" dxfId="0" operator="equal" stopIfTrue="1">
      <formula>"PM NOT MET"</formula>
    </cfRule>
  </conditionalFormatting>
  <conditionalFormatting sqref="C25">
    <cfRule type="cellIs" priority="2" dxfId="1" operator="equal" stopIfTrue="1">
      <formula>"NO PM STATED"</formula>
    </cfRule>
  </conditionalFormatting>
  <conditionalFormatting sqref="C25:C26">
    <cfRule type="cellIs" priority="1" dxfId="0" operator="equal" stopIfTrue="1">
      <formula>"PM NOT MET"</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E85"/>
  <sheetViews>
    <sheetView zoomScale="85" zoomScaleNormal="85"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30</v>
      </c>
      <c r="B2" s="93"/>
      <c r="C2" s="93"/>
      <c r="D2" s="94"/>
    </row>
    <row r="3" spans="1:4" ht="60" customHeight="1">
      <c r="A3" s="95" t="s">
        <v>43</v>
      </c>
      <c r="B3" s="96"/>
      <c r="C3" s="97"/>
      <c r="D3" s="98" t="s">
        <v>57</v>
      </c>
    </row>
    <row r="4" spans="1:4" ht="89.25" customHeight="1">
      <c r="A4" s="95" t="s">
        <v>34</v>
      </c>
      <c r="B4" s="96"/>
      <c r="C4" s="97"/>
      <c r="D4" s="99"/>
    </row>
    <row r="5" ht="6.75" customHeight="1"/>
    <row r="6" spans="1:4" ht="12.75">
      <c r="A6" s="105" t="s">
        <v>16</v>
      </c>
      <c r="B6" s="106"/>
      <c r="C6" s="106"/>
      <c r="D6" s="107"/>
    </row>
    <row r="7" spans="1:4" ht="12.75">
      <c r="A7" s="2" t="s">
        <v>9</v>
      </c>
      <c r="B7" s="3" t="s">
        <v>35</v>
      </c>
      <c r="C7" s="3" t="s">
        <v>36</v>
      </c>
      <c r="D7" s="4" t="s">
        <v>15</v>
      </c>
    </row>
    <row r="8" spans="1:4" ht="53.25" customHeight="1">
      <c r="A8" s="5" t="s">
        <v>10</v>
      </c>
      <c r="B8" s="6">
        <v>634</v>
      </c>
      <c r="C8" s="103" t="str">
        <f>IF(AND(B11&lt;1),"NO PM STATED",IF(AND(B8+C10&gt;=B11),"MET PM",IF(AND(B8+C10&lt;=B9),"PM NOT MET")))</f>
        <v>PM NOT MET</v>
      </c>
      <c r="D8" s="122"/>
    </row>
    <row r="9" spans="1:4" ht="26.25" customHeight="1">
      <c r="A9" s="29" t="s">
        <v>23</v>
      </c>
      <c r="B9" s="86">
        <f>B11</f>
        <v>1762</v>
      </c>
      <c r="C9" s="104"/>
      <c r="D9" s="123"/>
    </row>
    <row r="10" spans="1:4" ht="26.25" customHeight="1" hidden="1">
      <c r="A10" s="29"/>
      <c r="B10" s="35">
        <v>0.1</v>
      </c>
      <c r="C10" s="62">
        <f>B10*B9</f>
        <v>176.20000000000002</v>
      </c>
      <c r="D10" s="123"/>
    </row>
    <row r="11" spans="1:4" ht="26.25" customHeight="1">
      <c r="A11" s="5" t="s">
        <v>11</v>
      </c>
      <c r="B11" s="6">
        <v>1762</v>
      </c>
      <c r="C11" s="34"/>
      <c r="D11" s="124"/>
    </row>
    <row r="12" spans="1:4" ht="12.75">
      <c r="A12" s="2" t="s">
        <v>14</v>
      </c>
      <c r="B12" s="3" t="s">
        <v>35</v>
      </c>
      <c r="C12" s="3" t="s">
        <v>36</v>
      </c>
      <c r="D12" s="4" t="s">
        <v>15</v>
      </c>
    </row>
    <row r="13" spans="1:4" ht="53.25" customHeight="1">
      <c r="A13" s="5" t="s">
        <v>10</v>
      </c>
      <c r="B13" s="6">
        <v>337</v>
      </c>
      <c r="C13" s="103" t="str">
        <f>IF(AND(B16&lt;1),"NO PM STATED",IF(AND(B13+C15&gt;=B16),"MET PM",IF(AND(B13+C15&lt;=B14),"PM NOT MET")))</f>
        <v>PM NOT MET</v>
      </c>
      <c r="D13" s="100"/>
    </row>
    <row r="14" spans="1:4" ht="26.25" customHeight="1">
      <c r="A14" s="29" t="s">
        <v>23</v>
      </c>
      <c r="B14" s="86">
        <f>B16</f>
        <v>1469</v>
      </c>
      <c r="C14" s="104"/>
      <c r="D14" s="101"/>
    </row>
    <row r="15" spans="1:4" ht="26.25" customHeight="1" hidden="1">
      <c r="A15" s="29"/>
      <c r="B15" s="35">
        <v>0.1</v>
      </c>
      <c r="C15" s="82">
        <f>B14*B15</f>
        <v>146.9</v>
      </c>
      <c r="D15" s="101"/>
    </row>
    <row r="16" spans="1:4" ht="26.25" customHeight="1">
      <c r="A16" s="5" t="s">
        <v>11</v>
      </c>
      <c r="B16" s="6">
        <v>1469</v>
      </c>
      <c r="C16" s="34"/>
      <c r="D16" s="102"/>
    </row>
    <row r="17" spans="1:4" ht="12.75">
      <c r="A17" s="2" t="s">
        <v>20</v>
      </c>
      <c r="B17" s="3" t="s">
        <v>35</v>
      </c>
      <c r="C17" s="3" t="s">
        <v>36</v>
      </c>
      <c r="D17" s="4" t="s">
        <v>15</v>
      </c>
    </row>
    <row r="18" spans="1:4" ht="53.25" customHeight="1">
      <c r="A18" s="5" t="s">
        <v>10</v>
      </c>
      <c r="B18" s="6">
        <v>287</v>
      </c>
      <c r="C18" s="103" t="str">
        <f>IF(AND(B21&lt;1),"NO PM STATED",IF(AND(B18+C20&gt;=B21),"MET PM",IF(AND(B18+C20&lt;=B19),"PM NOT MET")))</f>
        <v>PM NOT MET</v>
      </c>
      <c r="D18" s="100"/>
    </row>
    <row r="19" spans="1:4" ht="26.25" customHeight="1">
      <c r="A19" s="29" t="s">
        <v>23</v>
      </c>
      <c r="B19" s="86">
        <f>B21</f>
        <v>1470</v>
      </c>
      <c r="C19" s="104"/>
      <c r="D19" s="101"/>
    </row>
    <row r="20" spans="1:4" ht="26.25" customHeight="1" hidden="1">
      <c r="A20" s="29"/>
      <c r="B20" s="35">
        <v>0.1</v>
      </c>
      <c r="C20" s="62">
        <f>B20*B19</f>
        <v>147</v>
      </c>
      <c r="D20" s="101"/>
    </row>
    <row r="21" spans="1:4" ht="26.25" customHeight="1">
      <c r="A21" s="5" t="s">
        <v>11</v>
      </c>
      <c r="B21" s="6">
        <v>1470</v>
      </c>
      <c r="C21" s="34"/>
      <c r="D21" s="102"/>
    </row>
    <row r="22" spans="1:2" ht="7.5" customHeight="1">
      <c r="A22" s="7"/>
      <c r="B22" s="1"/>
    </row>
    <row r="23" spans="1:4" ht="12.75">
      <c r="A23" s="105" t="s">
        <v>17</v>
      </c>
      <c r="B23" s="106"/>
      <c r="C23" s="106"/>
      <c r="D23" s="107"/>
    </row>
    <row r="24" spans="1:4" ht="12.75">
      <c r="A24" s="2" t="s">
        <v>9</v>
      </c>
      <c r="B24" s="3" t="s">
        <v>35</v>
      </c>
      <c r="C24" s="3" t="s">
        <v>36</v>
      </c>
      <c r="D24" s="4" t="s">
        <v>15</v>
      </c>
    </row>
    <row r="25" spans="1:4" ht="53.25" customHeight="1">
      <c r="A25" s="5" t="s">
        <v>10</v>
      </c>
      <c r="B25" s="6">
        <v>77</v>
      </c>
      <c r="C25" s="103" t="str">
        <f>IF(AND(B28&lt;1),"NO PM STATED",IF(AND(B25+C27&gt;=B28),"MET PM",IF(AND(B25+C27&lt;=B26),"PM NOT MET")))</f>
        <v>PM NOT MET</v>
      </c>
      <c r="D25" s="100"/>
    </row>
    <row r="26" spans="1:4" ht="26.25" customHeight="1">
      <c r="A26" s="29" t="s">
        <v>23</v>
      </c>
      <c r="B26" s="86">
        <f>B28</f>
        <v>144</v>
      </c>
      <c r="C26" s="104"/>
      <c r="D26" s="101"/>
    </row>
    <row r="27" spans="1:4" ht="26.25" customHeight="1" hidden="1">
      <c r="A27" s="29"/>
      <c r="B27" s="35">
        <v>0.1</v>
      </c>
      <c r="C27" s="37">
        <f>B27*B26</f>
        <v>14.4</v>
      </c>
      <c r="D27" s="101"/>
    </row>
    <row r="28" spans="1:4" ht="26.25" customHeight="1">
      <c r="A28" s="8" t="s">
        <v>11</v>
      </c>
      <c r="B28" s="6">
        <v>144</v>
      </c>
      <c r="C28" s="33"/>
      <c r="D28" s="102"/>
    </row>
    <row r="29" spans="1:4" ht="12.75">
      <c r="A29" s="2" t="s">
        <v>14</v>
      </c>
      <c r="B29" s="3" t="s">
        <v>35</v>
      </c>
      <c r="C29" s="3" t="s">
        <v>36</v>
      </c>
      <c r="D29" s="4" t="s">
        <v>15</v>
      </c>
    </row>
    <row r="30" spans="1:4" ht="53.25" customHeight="1">
      <c r="A30" s="5" t="s">
        <v>10</v>
      </c>
      <c r="B30" s="6">
        <v>54</v>
      </c>
      <c r="C30" s="103" t="str">
        <f>IF(AND(B33&lt;1),"NO PM STATED",IF(AND(B30+C32&gt;=B33),"MET PM",IF(AND(B30+C32&lt;=B31),"PM NOT MET")))</f>
        <v>PM NOT MET</v>
      </c>
      <c r="D30" s="100"/>
    </row>
    <row r="31" spans="1:4" ht="26.25" customHeight="1">
      <c r="A31" s="29" t="s">
        <v>23</v>
      </c>
      <c r="B31" s="86">
        <f>B33</f>
        <v>129</v>
      </c>
      <c r="C31" s="104"/>
      <c r="D31" s="101"/>
    </row>
    <row r="32" spans="1:4" ht="26.25" customHeight="1" hidden="1">
      <c r="A32" s="29"/>
      <c r="B32" s="35">
        <v>0.1</v>
      </c>
      <c r="C32" s="62">
        <f>B32*B31</f>
        <v>12.9</v>
      </c>
      <c r="D32" s="101"/>
    </row>
    <row r="33" spans="1:4" ht="26.25" customHeight="1">
      <c r="A33" s="5" t="s">
        <v>11</v>
      </c>
      <c r="B33" s="6">
        <v>129</v>
      </c>
      <c r="C33" s="34"/>
      <c r="D33" s="102"/>
    </row>
    <row r="34" spans="1:4" ht="12.75">
      <c r="A34" s="2" t="s">
        <v>20</v>
      </c>
      <c r="B34" s="3" t="s">
        <v>35</v>
      </c>
      <c r="C34" s="3" t="s">
        <v>36</v>
      </c>
      <c r="D34" s="4" t="s">
        <v>15</v>
      </c>
    </row>
    <row r="35" spans="1:4" ht="53.25" customHeight="1">
      <c r="A35" s="5" t="s">
        <v>10</v>
      </c>
      <c r="B35" s="6">
        <v>33</v>
      </c>
      <c r="C35" s="103" t="str">
        <f>IF(AND(B38&lt;1),"NO PM STATED",IF(AND(B35+C37&gt;=B38),"MET PM",IF(AND(B35+C37&lt;=B36),"PM NOT MET")))</f>
        <v>PM NOT MET</v>
      </c>
      <c r="D35" s="100"/>
    </row>
    <row r="36" spans="1:4" ht="26.25" customHeight="1">
      <c r="A36" s="29" t="s">
        <v>23</v>
      </c>
      <c r="B36" s="86">
        <f>B38</f>
        <v>129</v>
      </c>
      <c r="C36" s="104"/>
      <c r="D36" s="101"/>
    </row>
    <row r="37" spans="1:4" ht="26.25" customHeight="1" hidden="1">
      <c r="A37" s="29"/>
      <c r="B37" s="35">
        <v>0.1</v>
      </c>
      <c r="C37" s="62">
        <f>B37*B36</f>
        <v>12.9</v>
      </c>
      <c r="D37" s="101"/>
    </row>
    <row r="38" spans="1:4" ht="26.25" customHeight="1">
      <c r="A38" s="5" t="s">
        <v>11</v>
      </c>
      <c r="B38" s="6">
        <v>129</v>
      </c>
      <c r="C38" s="34"/>
      <c r="D38" s="102"/>
    </row>
    <row r="39" ht="7.5" customHeight="1">
      <c r="A39" s="9"/>
    </row>
    <row r="40" spans="1:4" ht="12.75">
      <c r="A40" s="105" t="s">
        <v>18</v>
      </c>
      <c r="B40" s="106"/>
      <c r="C40" s="106"/>
      <c r="D40" s="107"/>
    </row>
    <row r="41" spans="1:4" ht="12.75">
      <c r="A41" s="11" t="s">
        <v>9</v>
      </c>
      <c r="B41" s="3" t="s">
        <v>35</v>
      </c>
      <c r="C41" s="3" t="s">
        <v>36</v>
      </c>
      <c r="D41" s="4" t="s">
        <v>15</v>
      </c>
    </row>
    <row r="42" spans="1:4" ht="53.25" customHeight="1">
      <c r="A42" s="8" t="s">
        <v>10</v>
      </c>
      <c r="B42" s="6">
        <v>946856</v>
      </c>
      <c r="C42" s="103" t="str">
        <f>IF(AND(B45&lt;1),"NO PM STATED",IF(AND(B42+C44&gt;=B45),"MET PM",IF(AND(B42+C44&lt;=B43),"PM NOT MET")))</f>
        <v>PM NOT MET</v>
      </c>
      <c r="D42" s="100"/>
    </row>
    <row r="43" spans="1:4" ht="26.25" customHeight="1">
      <c r="A43" s="29" t="s">
        <v>23</v>
      </c>
      <c r="B43" s="86">
        <f>B45</f>
        <v>1493293</v>
      </c>
      <c r="C43" s="104"/>
      <c r="D43" s="101"/>
    </row>
    <row r="44" spans="1:4" ht="26.25" customHeight="1" hidden="1">
      <c r="A44" s="29"/>
      <c r="B44" s="35">
        <v>0.1</v>
      </c>
      <c r="C44" s="62">
        <f>B44*B43</f>
        <v>149329.30000000002</v>
      </c>
      <c r="D44" s="101"/>
    </row>
    <row r="45" spans="1:4" ht="26.25" customHeight="1">
      <c r="A45" s="8" t="s">
        <v>11</v>
      </c>
      <c r="B45" s="6">
        <v>1493293</v>
      </c>
      <c r="C45" s="34"/>
      <c r="D45" s="102"/>
    </row>
    <row r="46" spans="1:4" ht="12.75">
      <c r="A46" s="2" t="s">
        <v>14</v>
      </c>
      <c r="B46" s="3" t="s">
        <v>35</v>
      </c>
      <c r="C46" s="3" t="s">
        <v>36</v>
      </c>
      <c r="D46" s="4" t="s">
        <v>15</v>
      </c>
    </row>
    <row r="47" spans="1:4" ht="53.25" customHeight="1">
      <c r="A47" s="5" t="s">
        <v>10</v>
      </c>
      <c r="B47" s="6">
        <v>301193</v>
      </c>
      <c r="C47" s="103" t="str">
        <f>IF(AND(B50&lt;1),"NO PM STATED",IF(AND(B47+C49&gt;=B50),"MET PM",IF(AND(B47+C49&lt;=B48),"PM NOT MET")))</f>
        <v>PM NOT MET</v>
      </c>
      <c r="D47" s="100"/>
    </row>
    <row r="48" spans="1:4" ht="26.25" customHeight="1">
      <c r="A48" s="29" t="s">
        <v>23</v>
      </c>
      <c r="B48" s="86">
        <f>B50</f>
        <v>1169911</v>
      </c>
      <c r="C48" s="104"/>
      <c r="D48" s="101"/>
    </row>
    <row r="49" spans="1:4" ht="26.25" customHeight="1" hidden="1">
      <c r="A49" s="29"/>
      <c r="B49" s="35">
        <v>0.1</v>
      </c>
      <c r="C49" s="62">
        <f>B49*B48</f>
        <v>116991.1</v>
      </c>
      <c r="D49" s="101"/>
    </row>
    <row r="50" spans="1:4" ht="26.25" customHeight="1">
      <c r="A50" s="5" t="s">
        <v>11</v>
      </c>
      <c r="B50" s="6">
        <v>1169911</v>
      </c>
      <c r="C50" s="34"/>
      <c r="D50" s="102"/>
    </row>
    <row r="51" spans="1:4" ht="12.75">
      <c r="A51" s="2" t="s">
        <v>20</v>
      </c>
      <c r="B51" s="3" t="s">
        <v>35</v>
      </c>
      <c r="C51" s="3" t="s">
        <v>36</v>
      </c>
      <c r="D51" s="4" t="s">
        <v>15</v>
      </c>
    </row>
    <row r="52" spans="1:4" ht="53.25" customHeight="1">
      <c r="A52" s="5" t="s">
        <v>10</v>
      </c>
      <c r="B52" s="6">
        <v>236896</v>
      </c>
      <c r="C52" s="103" t="str">
        <f>IF(AND(B55&lt;1),"NO PM STATED",IF(AND(B52+C54&gt;=B55),"MET PM",IF(AND(B52+C54&lt;=B53),"PM NOT MET")))</f>
        <v>PM NOT MET</v>
      </c>
      <c r="D52" s="100"/>
    </row>
    <row r="53" spans="1:4" ht="26.25" customHeight="1">
      <c r="A53" s="29" t="s">
        <v>23</v>
      </c>
      <c r="B53" s="86">
        <f>B55</f>
        <v>1169705</v>
      </c>
      <c r="C53" s="104"/>
      <c r="D53" s="101"/>
    </row>
    <row r="54" spans="1:4" ht="26.25" customHeight="1" hidden="1">
      <c r="A54" s="29"/>
      <c r="B54" s="35">
        <v>0.1</v>
      </c>
      <c r="C54" s="62">
        <f>B54*B53</f>
        <v>116970.5</v>
      </c>
      <c r="D54" s="101"/>
    </row>
    <row r="55" spans="1:4" ht="26.25" customHeight="1">
      <c r="A55" s="5" t="s">
        <v>11</v>
      </c>
      <c r="B55" s="6">
        <v>1169705</v>
      </c>
      <c r="C55" s="34"/>
      <c r="D55" s="102"/>
    </row>
    <row r="56" ht="6.75" customHeight="1">
      <c r="A56" s="12"/>
    </row>
    <row r="57" spans="1:4" ht="12.75">
      <c r="A57" s="105" t="s">
        <v>19</v>
      </c>
      <c r="B57" s="106"/>
      <c r="C57" s="106"/>
      <c r="D57" s="107"/>
    </row>
    <row r="58" spans="1:4" ht="12.75">
      <c r="A58" s="11" t="s">
        <v>9</v>
      </c>
      <c r="B58" s="3" t="s">
        <v>35</v>
      </c>
      <c r="C58" s="3" t="s">
        <v>36</v>
      </c>
      <c r="D58" s="4" t="s">
        <v>15</v>
      </c>
    </row>
    <row r="59" spans="1:4" ht="53.25" customHeight="1">
      <c r="A59" s="8" t="s">
        <v>10</v>
      </c>
      <c r="B59" s="6">
        <v>618</v>
      </c>
      <c r="C59" s="103" t="str">
        <f>IF(AND(B62&lt;1),"NO PM STATED",IF(AND(B59+C61&gt;=B62),"MET PM",IF(AND(B59+C61&lt;=B60),"PM NOT MET")))</f>
        <v>MET PM</v>
      </c>
      <c r="D59" s="100"/>
    </row>
    <row r="60" spans="1:4" ht="26.25" customHeight="1">
      <c r="A60" s="29" t="s">
        <v>23</v>
      </c>
      <c r="B60" s="86">
        <f>B62</f>
        <v>175</v>
      </c>
      <c r="C60" s="104"/>
      <c r="D60" s="101"/>
    </row>
    <row r="61" spans="1:4" ht="26.25" customHeight="1" hidden="1">
      <c r="A61" s="29"/>
      <c r="B61" s="35">
        <v>0.1</v>
      </c>
      <c r="C61" s="62">
        <f>B61*B60</f>
        <v>17.5</v>
      </c>
      <c r="D61" s="101"/>
    </row>
    <row r="62" spans="1:4" ht="26.25" customHeight="1">
      <c r="A62" s="8" t="s">
        <v>11</v>
      </c>
      <c r="B62" s="6">
        <v>175</v>
      </c>
      <c r="C62" s="34"/>
      <c r="D62" s="102"/>
    </row>
    <row r="63" spans="1:4" ht="12.75">
      <c r="A63" s="2" t="s">
        <v>14</v>
      </c>
      <c r="B63" s="3" t="s">
        <v>35</v>
      </c>
      <c r="C63" s="3" t="s">
        <v>36</v>
      </c>
      <c r="D63" s="4" t="s">
        <v>15</v>
      </c>
    </row>
    <row r="64" spans="1:4" ht="53.25" customHeight="1">
      <c r="A64" s="5" t="s">
        <v>10</v>
      </c>
      <c r="B64" s="6">
        <v>654</v>
      </c>
      <c r="C64" s="103" t="str">
        <f>IF(AND(B67&lt;1),"NO PM STATED",IF(AND(B64+C66&gt;=B67),"MET PM",IF(AND(B64+C66&lt;=B65),"PM NOT MET")))</f>
        <v>MET PM</v>
      </c>
      <c r="D64" s="100"/>
    </row>
    <row r="65" spans="1:4" ht="26.25" customHeight="1">
      <c r="A65" s="29" t="s">
        <v>23</v>
      </c>
      <c r="B65" s="86">
        <f>B67</f>
        <v>116</v>
      </c>
      <c r="C65" s="104"/>
      <c r="D65" s="101"/>
    </row>
    <row r="66" spans="1:4" ht="26.25" customHeight="1" hidden="1">
      <c r="A66" s="29"/>
      <c r="B66" s="35">
        <v>0.1</v>
      </c>
      <c r="C66" s="62">
        <f>B66*B65</f>
        <v>11.600000000000001</v>
      </c>
      <c r="D66" s="101"/>
    </row>
    <row r="67" spans="1:4" ht="26.25" customHeight="1">
      <c r="A67" s="5" t="s">
        <v>11</v>
      </c>
      <c r="B67" s="6">
        <v>116</v>
      </c>
      <c r="C67" s="34"/>
      <c r="D67" s="102"/>
    </row>
    <row r="68" spans="1:4" ht="12.75">
      <c r="A68" s="2" t="s">
        <v>20</v>
      </c>
      <c r="B68" s="3" t="s">
        <v>35</v>
      </c>
      <c r="C68" s="3" t="s">
        <v>36</v>
      </c>
      <c r="D68" s="4" t="s">
        <v>15</v>
      </c>
    </row>
    <row r="69" spans="1:4" ht="53.25" customHeight="1">
      <c r="A69" s="5" t="s">
        <v>10</v>
      </c>
      <c r="B69" s="6">
        <v>654</v>
      </c>
      <c r="C69" s="103" t="str">
        <f>IF(AND(B72&lt;1),"NO PM STATED",IF(AND(B69+C71&gt;=B72),"MET PM",IF(AND(B69+C71&lt;=B70),"PM NOT MET")))</f>
        <v>MET PM</v>
      </c>
      <c r="D69" s="100"/>
    </row>
    <row r="70" spans="1:4" ht="26.25" customHeight="1">
      <c r="A70" s="29" t="s">
        <v>23</v>
      </c>
      <c r="B70" s="86">
        <f>B72</f>
        <v>116</v>
      </c>
      <c r="C70" s="104"/>
      <c r="D70" s="101"/>
    </row>
    <row r="71" spans="1:4" ht="26.25" customHeight="1" hidden="1">
      <c r="A71" s="29"/>
      <c r="B71" s="35">
        <v>0.1</v>
      </c>
      <c r="C71" s="62">
        <f>B71*B70</f>
        <v>11.600000000000001</v>
      </c>
      <c r="D71" s="101"/>
    </row>
    <row r="72" spans="1:4" ht="26.25" customHeight="1">
      <c r="A72" s="5" t="s">
        <v>11</v>
      </c>
      <c r="B72" s="6">
        <v>116</v>
      </c>
      <c r="C72" s="34"/>
      <c r="D72" s="102"/>
    </row>
    <row r="73" spans="1:4" ht="9" customHeight="1">
      <c r="A73" s="9"/>
      <c r="B73" s="21"/>
      <c r="C73" s="22"/>
      <c r="D73" s="23"/>
    </row>
    <row r="74" spans="1:4" ht="12.75">
      <c r="A74" s="125" t="s">
        <v>49</v>
      </c>
      <c r="B74" s="125"/>
      <c r="C74" s="125"/>
      <c r="D74" s="125"/>
    </row>
    <row r="75" ht="7.5" customHeight="1">
      <c r="A75" s="12"/>
    </row>
    <row r="76" spans="1:4" ht="12.75">
      <c r="A76" s="105" t="s">
        <v>12</v>
      </c>
      <c r="B76" s="106"/>
      <c r="C76" s="106"/>
      <c r="D76" s="107"/>
    </row>
    <row r="77" spans="1:4" ht="12.75">
      <c r="A77" s="11" t="s">
        <v>9</v>
      </c>
      <c r="B77" s="3" t="s">
        <v>35</v>
      </c>
      <c r="C77" s="3" t="s">
        <v>36</v>
      </c>
      <c r="D77" s="4" t="s">
        <v>15</v>
      </c>
    </row>
    <row r="78" spans="1:4" ht="53.25" customHeight="1">
      <c r="A78" s="13" t="s">
        <v>10</v>
      </c>
      <c r="B78" s="6">
        <v>83</v>
      </c>
      <c r="C78" s="103" t="str">
        <f>IF(AND(B81&lt;1),"NO PM STATED",IF(AND(B78+C80&gt;=B81),"MET PM",IF(AND(B78+C80&lt;=B79),"PM NOT MET")))</f>
        <v>MET PM</v>
      </c>
      <c r="D78" s="100"/>
    </row>
    <row r="79" spans="1:4" ht="26.25" customHeight="1">
      <c r="A79" s="29" t="s">
        <v>23</v>
      </c>
      <c r="B79" s="86">
        <f>B81</f>
        <v>87</v>
      </c>
      <c r="C79" s="104"/>
      <c r="D79" s="101"/>
    </row>
    <row r="80" spans="1:4" ht="26.25" customHeight="1" hidden="1">
      <c r="A80" s="29"/>
      <c r="B80" s="35">
        <v>0.05</v>
      </c>
      <c r="C80" s="37">
        <f>B80*B79</f>
        <v>4.3500000000000005</v>
      </c>
      <c r="D80" s="101"/>
    </row>
    <row r="81" spans="1:4" ht="26.25" customHeight="1">
      <c r="A81" s="13" t="s">
        <v>11</v>
      </c>
      <c r="B81" s="6">
        <v>87</v>
      </c>
      <c r="C81" s="34"/>
      <c r="D81" s="102"/>
    </row>
    <row r="82" ht="10.5" customHeight="1">
      <c r="A82" s="12"/>
    </row>
    <row r="83" spans="1:4" ht="12.75">
      <c r="A83" s="125" t="s">
        <v>50</v>
      </c>
      <c r="B83" s="125"/>
      <c r="C83" s="125"/>
      <c r="D83" s="125"/>
    </row>
    <row r="84" ht="6.75" customHeight="1">
      <c r="A84" s="12"/>
    </row>
    <row r="85" spans="1:4" ht="40.5" customHeight="1">
      <c r="A85" s="116" t="s">
        <v>55</v>
      </c>
      <c r="B85" s="117"/>
      <c r="C85" s="117"/>
      <c r="D85" s="117"/>
    </row>
  </sheetData>
  <sheetProtection/>
  <protectedRanges>
    <protectedRange sqref="D8:D11 D13:D16 D18:D21 D25:D28 D30:D33 D35:D38 D42:D45 D47:D50 D52:D55 D59:D62 D64:D67 D69:D72 D78:D81" name="Range3"/>
    <protectedRange sqref="D25" name="Range1_1"/>
    <protectedRange sqref="D8 D13 D18 D69 D59 D30 D35 D64 D42 D47 D52 D78" name="Range1"/>
  </protectedRanges>
  <mergeCells count="39">
    <mergeCell ref="A85:D85"/>
    <mergeCell ref="C78:C79"/>
    <mergeCell ref="A74:D74"/>
    <mergeCell ref="A76:D76"/>
    <mergeCell ref="D69:D72"/>
    <mergeCell ref="D78:D81"/>
    <mergeCell ref="A83:D83"/>
    <mergeCell ref="C69:C70"/>
    <mergeCell ref="D59:D62"/>
    <mergeCell ref="A57:D57"/>
    <mergeCell ref="D64:D67"/>
    <mergeCell ref="C59:C60"/>
    <mergeCell ref="C64:C65"/>
    <mergeCell ref="A6:D6"/>
    <mergeCell ref="C13:C14"/>
    <mergeCell ref="A1:D1"/>
    <mergeCell ref="A2:D2"/>
    <mergeCell ref="A3:C3"/>
    <mergeCell ref="A4:C4"/>
    <mergeCell ref="D3:D4"/>
    <mergeCell ref="D8:D11"/>
    <mergeCell ref="D13:D16"/>
    <mergeCell ref="C8:C9"/>
    <mergeCell ref="D35:D38"/>
    <mergeCell ref="D52:D55"/>
    <mergeCell ref="A40:D40"/>
    <mergeCell ref="D18:D21"/>
    <mergeCell ref="A23:D23"/>
    <mergeCell ref="D25:D28"/>
    <mergeCell ref="C25:C26"/>
    <mergeCell ref="C18:C19"/>
    <mergeCell ref="D30:D33"/>
    <mergeCell ref="C30:C31"/>
    <mergeCell ref="C35:C36"/>
    <mergeCell ref="D42:D45"/>
    <mergeCell ref="D47:D50"/>
    <mergeCell ref="C42:C43"/>
    <mergeCell ref="C47:C48"/>
    <mergeCell ref="C52:C53"/>
  </mergeCells>
  <conditionalFormatting sqref="C15">
    <cfRule type="cellIs" priority="5" dxfId="0" operator="equal" stopIfTrue="1">
      <formula>"PM NOT MET"</formula>
    </cfRule>
  </conditionalFormatting>
  <conditionalFormatting sqref="B9">
    <cfRule type="cellIs" priority="4" dxfId="4" operator="lessThan">
      <formula>1</formula>
    </cfRule>
  </conditionalFormatting>
  <conditionalFormatting sqref="B79 B70 B65 B60 B53 B48 B43 B36 B31 B26 B19 B14">
    <cfRule type="cellIs" priority="3" dxfId="4" operator="lessThan">
      <formula>1</formula>
    </cfRule>
  </conditionalFormatting>
  <conditionalFormatting sqref="C8 C13 C18 C25 C30 C35 C42 C47 C52 C59 C64 C69 C78">
    <cfRule type="cellIs" priority="2" dxfId="1" operator="equal" stopIfTrue="1">
      <formula>"NO PM STATED"</formula>
    </cfRule>
  </conditionalFormatting>
  <conditionalFormatting sqref="C8:C9 C13:C14 C18:C19 C25:C26 C30:C31 C35:C36 C42:C43 C47:C48 C52:C53 C59:C60 C64:C65 C69:C70 C78:C79">
    <cfRule type="cellIs" priority="1" dxfId="0" operator="equal" stopIfTrue="1">
      <formula>"PM NOT MET"</formula>
    </cfRule>
  </conditionalFormatting>
  <printOptions/>
  <pageMargins left="0.33" right="0.4" top="0.52" bottom="0.72" header="0.5" footer="0.5"/>
  <pageSetup horizontalDpi="600" verticalDpi="600" orientation="portrait" scale="96" r:id="rId3"/>
  <headerFooter alignWithMargins="0">
    <oddFooter>&amp;L&amp;9 07/10/2013  &amp;A&amp;R&amp;9CCPC HOM 13-34 Page &amp;P of  &amp;N</oddFooter>
  </headerFooter>
  <rowBreaks count="2" manualBreakCount="2">
    <brk id="28" max="255" man="1"/>
    <brk id="56" max="3" man="1"/>
  </rowBreaks>
  <legacyDrawing r:id="rId2"/>
</worksheet>
</file>

<file path=xl/worksheets/sheet3.xml><?xml version="1.0" encoding="utf-8"?>
<worksheet xmlns="http://schemas.openxmlformats.org/spreadsheetml/2006/main" xmlns:r="http://schemas.openxmlformats.org/officeDocument/2006/relationships">
  <dimension ref="A1:F105"/>
  <sheetViews>
    <sheetView view="pageBreakPre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31</v>
      </c>
      <c r="B2" s="93"/>
      <c r="C2" s="93"/>
      <c r="D2" s="94"/>
    </row>
    <row r="3" spans="1:4" ht="60" customHeight="1">
      <c r="A3" s="95" t="s">
        <v>41</v>
      </c>
      <c r="B3" s="96"/>
      <c r="C3" s="97"/>
      <c r="D3" s="98" t="s">
        <v>57</v>
      </c>
    </row>
    <row r="4" spans="1:4" ht="84.75" customHeight="1">
      <c r="A4" s="95" t="s">
        <v>34</v>
      </c>
      <c r="B4" s="96"/>
      <c r="C4" s="97"/>
      <c r="D4" s="99"/>
    </row>
    <row r="5" ht="6.75" customHeight="1"/>
    <row r="6" spans="1:4" ht="12.75">
      <c r="A6" s="105" t="s">
        <v>16</v>
      </c>
      <c r="B6" s="106"/>
      <c r="C6" s="106"/>
      <c r="D6" s="107"/>
    </row>
    <row r="7" spans="1:4" ht="12.75">
      <c r="A7" s="2" t="s">
        <v>9</v>
      </c>
      <c r="B7" s="3" t="s">
        <v>35</v>
      </c>
      <c r="C7" s="3" t="s">
        <v>36</v>
      </c>
      <c r="D7" s="4" t="s">
        <v>15</v>
      </c>
    </row>
    <row r="8" spans="1:4" ht="53.25" customHeight="1">
      <c r="A8" s="5" t="s">
        <v>10</v>
      </c>
      <c r="B8" s="6">
        <v>3558</v>
      </c>
      <c r="C8" s="103" t="str">
        <f>IF(AND(B11&lt;1),"NO PM STATED",IF(AND(B8+C10&gt;=B11),"MET PM",IF(AND(B8+C10&lt;=B9),"PM NOT MET")))</f>
        <v>MET PM</v>
      </c>
      <c r="D8" s="126"/>
    </row>
    <row r="9" spans="1:4" ht="26.25" customHeight="1">
      <c r="A9" s="29" t="s">
        <v>23</v>
      </c>
      <c r="B9" s="86">
        <f>B11</f>
        <v>1425</v>
      </c>
      <c r="C9" s="104"/>
      <c r="D9" s="101"/>
    </row>
    <row r="10" spans="1:4" ht="26.25" customHeight="1" hidden="1">
      <c r="A10" s="29"/>
      <c r="B10" s="35">
        <v>0.1</v>
      </c>
      <c r="C10" s="37">
        <f>B9*B10</f>
        <v>142.5</v>
      </c>
      <c r="D10" s="101"/>
    </row>
    <row r="11" spans="1:4" ht="26.25" customHeight="1">
      <c r="A11" s="5" t="s">
        <v>11</v>
      </c>
      <c r="B11" s="6">
        <v>1425</v>
      </c>
      <c r="C11" s="34"/>
      <c r="D11" s="102"/>
    </row>
    <row r="12" spans="1:4" ht="12.75">
      <c r="A12" s="2" t="s">
        <v>14</v>
      </c>
      <c r="B12" s="3" t="s">
        <v>35</v>
      </c>
      <c r="C12" s="3" t="s">
        <v>36</v>
      </c>
      <c r="D12" s="4" t="s">
        <v>15</v>
      </c>
    </row>
    <row r="13" spans="1:6" ht="53.25" customHeight="1">
      <c r="A13" s="5" t="s">
        <v>10</v>
      </c>
      <c r="B13" s="6">
        <v>4131</v>
      </c>
      <c r="C13" s="103" t="str">
        <f>IF(AND(B16&lt;1),"NO PM STATED",IF(AND(B13+C15&gt;=B16),"MET PM",IF(AND(B13+C15&lt;=B14),"PM NOT MET")))</f>
        <v>MET PM</v>
      </c>
      <c r="D13" s="127"/>
      <c r="F13" s="47"/>
    </row>
    <row r="14" spans="1:6" ht="26.25" customHeight="1">
      <c r="A14" s="29" t="s">
        <v>23</v>
      </c>
      <c r="B14" s="86">
        <f>B16</f>
        <v>1721</v>
      </c>
      <c r="C14" s="104"/>
      <c r="D14" s="128"/>
      <c r="F14" s="47"/>
    </row>
    <row r="15" spans="1:6" ht="26.25" customHeight="1" hidden="1">
      <c r="A15" s="29"/>
      <c r="B15" s="35">
        <v>0.1</v>
      </c>
      <c r="C15" s="37">
        <f>B14*B15</f>
        <v>172.10000000000002</v>
      </c>
      <c r="D15" s="128"/>
      <c r="F15" s="47"/>
    </row>
    <row r="16" spans="1:4" ht="26.25" customHeight="1">
      <c r="A16" s="8" t="s">
        <v>11</v>
      </c>
      <c r="B16" s="6">
        <v>1721</v>
      </c>
      <c r="C16" s="34"/>
      <c r="D16" s="129"/>
    </row>
    <row r="17" spans="1:4" ht="12.75">
      <c r="A17" s="2" t="s">
        <v>20</v>
      </c>
      <c r="B17" s="3" t="s">
        <v>35</v>
      </c>
      <c r="C17" s="3" t="s">
        <v>36</v>
      </c>
      <c r="D17" s="4" t="s">
        <v>15</v>
      </c>
    </row>
    <row r="18" spans="1:4" ht="63.75" customHeight="1">
      <c r="A18" s="5" t="s">
        <v>10</v>
      </c>
      <c r="B18" s="6">
        <v>3975</v>
      </c>
      <c r="C18" s="103" t="str">
        <f>IF(AND(B21&lt;1),"NO PM STATED",IF(AND(B18+C20&gt;=B21),"MET PM",IF(AND(B18+C20&lt;=B19),"PM NOT MET")))</f>
        <v>MET PM</v>
      </c>
      <c r="D18" s="133"/>
    </row>
    <row r="19" spans="1:4" ht="26.25" customHeight="1">
      <c r="A19" s="29" t="s">
        <v>23</v>
      </c>
      <c r="B19" s="86">
        <f>B21</f>
        <v>1129</v>
      </c>
      <c r="C19" s="104"/>
      <c r="D19" s="134"/>
    </row>
    <row r="20" spans="1:4" ht="26.25" customHeight="1" hidden="1">
      <c r="A20" s="29"/>
      <c r="B20" s="35">
        <v>0.1</v>
      </c>
      <c r="C20" s="37">
        <f>B19*B20</f>
        <v>112.9</v>
      </c>
      <c r="D20" s="134"/>
    </row>
    <row r="21" spans="1:4" ht="26.25" customHeight="1">
      <c r="A21" s="8" t="s">
        <v>11</v>
      </c>
      <c r="B21" s="6">
        <v>1129</v>
      </c>
      <c r="C21" s="34"/>
      <c r="D21" s="135"/>
    </row>
    <row r="22" spans="1:4" ht="12.75">
      <c r="A22" s="2" t="s">
        <v>22</v>
      </c>
      <c r="B22" s="3" t="s">
        <v>35</v>
      </c>
      <c r="C22" s="3" t="s">
        <v>36</v>
      </c>
      <c r="D22" s="4" t="s">
        <v>15</v>
      </c>
    </row>
    <row r="23" spans="1:4" ht="53.25" customHeight="1">
      <c r="A23" s="5" t="s">
        <v>10</v>
      </c>
      <c r="B23" s="6">
        <v>3174</v>
      </c>
      <c r="C23" s="103" t="str">
        <f>IF(AND(B26&lt;1),"NO PM STATED",IF(AND(B23+C25&gt;=B26),"MET PM",IF(AND(B23+C25&lt;=B24),"PM NOT MET")))</f>
        <v>MET PM</v>
      </c>
      <c r="D23" s="130"/>
    </row>
    <row r="24" spans="1:4" ht="26.25" customHeight="1">
      <c r="A24" s="29" t="s">
        <v>23</v>
      </c>
      <c r="B24" s="86">
        <f>B26</f>
        <v>2374</v>
      </c>
      <c r="C24" s="104"/>
      <c r="D24" s="131"/>
    </row>
    <row r="25" spans="1:4" ht="26.25" customHeight="1" hidden="1">
      <c r="A25" s="29"/>
      <c r="B25" s="35">
        <v>0.1</v>
      </c>
      <c r="C25" s="37">
        <f>B24*B25</f>
        <v>237.4</v>
      </c>
      <c r="D25" s="131"/>
    </row>
    <row r="26" spans="1:4" ht="26.25" customHeight="1">
      <c r="A26" s="8" t="s">
        <v>11</v>
      </c>
      <c r="B26" s="6">
        <v>2374</v>
      </c>
      <c r="C26" s="81"/>
      <c r="D26" s="132"/>
    </row>
    <row r="27" spans="1:4" ht="12.75">
      <c r="A27" s="2" t="s">
        <v>25</v>
      </c>
      <c r="B27" s="3" t="s">
        <v>35</v>
      </c>
      <c r="C27" s="3" t="s">
        <v>36</v>
      </c>
      <c r="D27" s="4" t="s">
        <v>15</v>
      </c>
    </row>
    <row r="28" spans="1:4" ht="53.25" customHeight="1">
      <c r="A28" s="5" t="s">
        <v>10</v>
      </c>
      <c r="B28" s="6">
        <v>2752</v>
      </c>
      <c r="C28" s="103" t="str">
        <f>IF(AND(B31&lt;1),"NO PM STATED",IF(AND(B28+C30&gt;=B31),"MET PM",IF(AND(B28+C30&lt;=B29),"PM NOT MET")))</f>
        <v>MET PM</v>
      </c>
      <c r="D28" s="113"/>
    </row>
    <row r="29" spans="1:4" ht="26.25" customHeight="1">
      <c r="A29" s="29" t="s">
        <v>23</v>
      </c>
      <c r="B29" s="86">
        <f>B31</f>
        <v>1797</v>
      </c>
      <c r="C29" s="104"/>
      <c r="D29" s="114"/>
    </row>
    <row r="30" spans="1:4" ht="26.25" customHeight="1" hidden="1">
      <c r="A30" s="29"/>
      <c r="B30" s="35">
        <v>0.1</v>
      </c>
      <c r="C30" s="37">
        <f>B29*B30</f>
        <v>179.70000000000002</v>
      </c>
      <c r="D30" s="114"/>
    </row>
    <row r="31" spans="1:4" ht="26.25" customHeight="1">
      <c r="A31" s="8" t="s">
        <v>11</v>
      </c>
      <c r="B31" s="6">
        <v>1797</v>
      </c>
      <c r="C31" s="81"/>
      <c r="D31" s="115"/>
    </row>
    <row r="32" spans="1:4" ht="12.75">
      <c r="A32" s="2" t="s">
        <v>13</v>
      </c>
      <c r="B32" s="3" t="s">
        <v>35</v>
      </c>
      <c r="C32" s="3" t="s">
        <v>36</v>
      </c>
      <c r="D32" s="4" t="s">
        <v>15</v>
      </c>
    </row>
    <row r="33" spans="1:4" ht="58.5" customHeight="1">
      <c r="A33" s="5" t="s">
        <v>10</v>
      </c>
      <c r="B33" s="6">
        <v>1541</v>
      </c>
      <c r="C33" s="103" t="str">
        <f>IF(AND(B36&lt;1),"NO PM STATED",IF(AND(B33+C35&gt;=B36),"MET PM",IF(AND(B33+C35&lt;=B34),"PM NOT MET")))</f>
        <v>MET PM</v>
      </c>
      <c r="D33" s="130"/>
    </row>
    <row r="34" spans="1:4" ht="26.25" customHeight="1">
      <c r="A34" s="29" t="s">
        <v>23</v>
      </c>
      <c r="B34" s="86">
        <f>B36</f>
        <v>801</v>
      </c>
      <c r="C34" s="104"/>
      <c r="D34" s="131"/>
    </row>
    <row r="35" spans="1:4" ht="58.5" customHeight="1" hidden="1">
      <c r="A35" s="29"/>
      <c r="B35" s="41">
        <v>0.1</v>
      </c>
      <c r="C35" s="31">
        <f>B35*B34</f>
        <v>80.10000000000001</v>
      </c>
      <c r="D35" s="131"/>
    </row>
    <row r="36" spans="1:4" ht="26.25" customHeight="1">
      <c r="A36" s="8" t="s">
        <v>11</v>
      </c>
      <c r="B36" s="6">
        <v>801</v>
      </c>
      <c r="C36" s="32"/>
      <c r="D36" s="132"/>
    </row>
    <row r="37" spans="1:4" ht="12.75">
      <c r="A37" s="2" t="s">
        <v>21</v>
      </c>
      <c r="B37" s="3" t="s">
        <v>35</v>
      </c>
      <c r="C37" s="3" t="s">
        <v>36</v>
      </c>
      <c r="D37" s="4" t="s">
        <v>15</v>
      </c>
    </row>
    <row r="38" spans="1:4" ht="50.25" customHeight="1">
      <c r="A38" s="5" t="s">
        <v>10</v>
      </c>
      <c r="B38" s="6">
        <v>2252</v>
      </c>
      <c r="C38" s="103" t="str">
        <f>IF(AND(B41&lt;1),"NO PM STATED",IF(AND(B38+C40&gt;=B41),"MET PM",IF(AND(B38+C40&lt;=B39),"PM NOT MET")))</f>
        <v>MET PM</v>
      </c>
      <c r="D38" s="137"/>
    </row>
    <row r="39" spans="1:4" ht="50.25" customHeight="1">
      <c r="A39" s="29" t="s">
        <v>23</v>
      </c>
      <c r="B39" s="86">
        <f>B41</f>
        <v>1585</v>
      </c>
      <c r="C39" s="104"/>
      <c r="D39" s="138"/>
    </row>
    <row r="40" spans="1:4" ht="50.25" customHeight="1" hidden="1">
      <c r="A40" s="29"/>
      <c r="B40" s="35">
        <v>0.1</v>
      </c>
      <c r="C40" s="37">
        <f>B39*B40</f>
        <v>158.5</v>
      </c>
      <c r="D40" s="138"/>
    </row>
    <row r="41" spans="1:4" ht="50.25" customHeight="1">
      <c r="A41" s="8" t="s">
        <v>11</v>
      </c>
      <c r="B41" s="6">
        <v>1585</v>
      </c>
      <c r="C41" s="34"/>
      <c r="D41" s="139"/>
    </row>
    <row r="42" spans="1:2" ht="12.75">
      <c r="A42" s="7"/>
      <c r="B42" s="1"/>
    </row>
    <row r="43" spans="1:4" ht="12.75">
      <c r="A43" s="105" t="s">
        <v>17</v>
      </c>
      <c r="B43" s="106"/>
      <c r="C43" s="106"/>
      <c r="D43" s="107"/>
    </row>
    <row r="44" spans="1:4" ht="12.75">
      <c r="A44" s="2" t="s">
        <v>9</v>
      </c>
      <c r="B44" s="3" t="s">
        <v>35</v>
      </c>
      <c r="C44" s="3" t="s">
        <v>36</v>
      </c>
      <c r="D44" s="4" t="s">
        <v>15</v>
      </c>
    </row>
    <row r="45" spans="1:4" ht="53.25" customHeight="1">
      <c r="A45" s="5" t="s">
        <v>10</v>
      </c>
      <c r="B45" s="6">
        <v>203</v>
      </c>
      <c r="C45" s="103" t="str">
        <f>IF(AND(B48&lt;1),"NO PM STATED",IF(AND(B45+C47&gt;=B48),"MET PM",IF(AND(B45+C47&lt;=B46),"PM NOT MET")))</f>
        <v>MET PM</v>
      </c>
      <c r="D45" s="137"/>
    </row>
    <row r="46" spans="1:4" ht="26.25" customHeight="1">
      <c r="A46" s="29" t="s">
        <v>23</v>
      </c>
      <c r="B46" s="86">
        <f>B48</f>
        <v>121</v>
      </c>
      <c r="C46" s="104"/>
      <c r="D46" s="138"/>
    </row>
    <row r="47" spans="1:4" ht="26.25" customHeight="1" hidden="1">
      <c r="A47" s="29"/>
      <c r="B47" s="35">
        <v>0.1</v>
      </c>
      <c r="C47" s="31">
        <f>B46*B47</f>
        <v>12.100000000000001</v>
      </c>
      <c r="D47" s="138"/>
    </row>
    <row r="48" spans="1:4" ht="26.25" customHeight="1">
      <c r="A48" s="8" t="s">
        <v>11</v>
      </c>
      <c r="B48" s="6">
        <v>121</v>
      </c>
      <c r="C48" s="74"/>
      <c r="D48" s="139"/>
    </row>
    <row r="49" ht="12.75">
      <c r="A49" s="10"/>
    </row>
    <row r="50" spans="1:4" ht="12.75">
      <c r="A50" s="105" t="s">
        <v>18</v>
      </c>
      <c r="B50" s="106"/>
      <c r="C50" s="106"/>
      <c r="D50" s="107"/>
    </row>
    <row r="51" spans="1:4" ht="12.75">
      <c r="A51" s="11" t="s">
        <v>9</v>
      </c>
      <c r="B51" s="3" t="s">
        <v>35</v>
      </c>
      <c r="C51" s="3" t="s">
        <v>36</v>
      </c>
      <c r="D51" s="4" t="s">
        <v>15</v>
      </c>
    </row>
    <row r="52" spans="1:4" ht="38.25" customHeight="1">
      <c r="A52" s="8" t="s">
        <v>10</v>
      </c>
      <c r="B52" s="6">
        <v>5028</v>
      </c>
      <c r="C52" s="103" t="str">
        <f>IF(AND(B55&lt;1),"NO PM STATED",IF(AND(B52+C54&gt;=B55),"MET PM",IF(AND(B52+C54&lt;=B53),"PM NOT MET")))</f>
        <v>MET PM</v>
      </c>
      <c r="D52" s="136"/>
    </row>
    <row r="53" spans="1:4" ht="38.25" customHeight="1">
      <c r="A53" s="29" t="s">
        <v>23</v>
      </c>
      <c r="B53" s="86">
        <f>B55</f>
        <v>2910</v>
      </c>
      <c r="C53" s="104"/>
      <c r="D53" s="111"/>
    </row>
    <row r="54" spans="1:4" ht="38.25" customHeight="1" hidden="1">
      <c r="A54" s="29"/>
      <c r="B54" s="35">
        <v>0.1</v>
      </c>
      <c r="C54" s="37">
        <f>B53*B54</f>
        <v>291</v>
      </c>
      <c r="D54" s="111"/>
    </row>
    <row r="55" spans="1:4" ht="38.25" customHeight="1">
      <c r="A55" s="8" t="s">
        <v>11</v>
      </c>
      <c r="B55" s="6">
        <v>2910</v>
      </c>
      <c r="C55" s="74"/>
      <c r="D55" s="112"/>
    </row>
    <row r="56" spans="1:4" ht="12.75">
      <c r="A56" s="2" t="s">
        <v>14</v>
      </c>
      <c r="B56" s="3" t="s">
        <v>35</v>
      </c>
      <c r="C56" s="3" t="s">
        <v>36</v>
      </c>
      <c r="D56" s="4" t="s">
        <v>15</v>
      </c>
    </row>
    <row r="57" spans="1:4" ht="47.25" customHeight="1">
      <c r="A57" s="5" t="s">
        <v>10</v>
      </c>
      <c r="B57" s="6">
        <v>7865</v>
      </c>
      <c r="C57" s="103" t="str">
        <f>IF(AND(B60&lt;1),"NO PM STATED",IF(AND(B57+C59&gt;=B60),"MET PM",IF(AND(B57+C59&lt;=B58),"PM NOT MET")))</f>
        <v>MET PM</v>
      </c>
      <c r="D57" s="136"/>
    </row>
    <row r="58" spans="1:4" ht="26.25" customHeight="1">
      <c r="A58" s="29" t="s">
        <v>23</v>
      </c>
      <c r="B58" s="86">
        <f>B60</f>
        <v>3160</v>
      </c>
      <c r="C58" s="104"/>
      <c r="D58" s="111"/>
    </row>
    <row r="59" spans="1:4" ht="26.25" customHeight="1" hidden="1">
      <c r="A59" s="29"/>
      <c r="B59" s="35">
        <v>0.1</v>
      </c>
      <c r="C59" s="31">
        <f>B59*B58</f>
        <v>316</v>
      </c>
      <c r="D59" s="111"/>
    </row>
    <row r="60" spans="1:4" ht="26.25" customHeight="1">
      <c r="A60" s="8" t="s">
        <v>11</v>
      </c>
      <c r="B60" s="6">
        <v>3160</v>
      </c>
      <c r="C60" s="74"/>
      <c r="D60" s="112"/>
    </row>
    <row r="61" spans="1:4" ht="12.75">
      <c r="A61" s="2" t="s">
        <v>20</v>
      </c>
      <c r="B61" s="3" t="s">
        <v>35</v>
      </c>
      <c r="C61" s="3" t="s">
        <v>36</v>
      </c>
      <c r="D61" s="4" t="s">
        <v>15</v>
      </c>
    </row>
    <row r="62" spans="1:4" ht="44.25" customHeight="1">
      <c r="A62" s="5" t="s">
        <v>10</v>
      </c>
      <c r="B62" s="6">
        <v>7582</v>
      </c>
      <c r="C62" s="103" t="str">
        <f>IF(AND(B65&lt;1),"NO PM STATED",IF(AND(B62+C64&gt;=B65),"MET PM",IF(AND(B62+C64&lt;=B63),"PM NOT MET")))</f>
        <v>MET PM</v>
      </c>
      <c r="D62" s="136"/>
    </row>
    <row r="63" spans="1:4" ht="26.25" customHeight="1">
      <c r="A63" s="29" t="s">
        <v>23</v>
      </c>
      <c r="B63" s="86">
        <f>B65</f>
        <v>2310</v>
      </c>
      <c r="C63" s="104"/>
      <c r="D63" s="111"/>
    </row>
    <row r="64" spans="1:4" ht="26.25" customHeight="1" hidden="1">
      <c r="A64" s="29"/>
      <c r="B64" s="35">
        <v>0.1</v>
      </c>
      <c r="C64" s="31">
        <f>B63*B64</f>
        <v>231</v>
      </c>
      <c r="D64" s="111"/>
    </row>
    <row r="65" spans="1:4" ht="26.25" customHeight="1">
      <c r="A65" s="8" t="s">
        <v>11</v>
      </c>
      <c r="B65" s="6">
        <v>2310</v>
      </c>
      <c r="C65" s="74"/>
      <c r="D65" s="112"/>
    </row>
    <row r="66" spans="1:4" ht="12.75">
      <c r="A66" s="2" t="s">
        <v>22</v>
      </c>
      <c r="B66" s="3" t="s">
        <v>35</v>
      </c>
      <c r="C66" s="3" t="s">
        <v>36</v>
      </c>
      <c r="D66" s="4" t="s">
        <v>15</v>
      </c>
    </row>
    <row r="67" spans="1:4" ht="53.25" customHeight="1">
      <c r="A67" s="5" t="s">
        <v>10</v>
      </c>
      <c r="B67" s="6">
        <v>4890</v>
      </c>
      <c r="C67" s="103" t="str">
        <f>IF(AND(B70&lt;1),"NO PM STATED",IF(AND(B67+C69&gt;=B70),"MET PM",IF(AND(B67+C69&lt;=B68),"PM NOT MET")))</f>
        <v>MET PM</v>
      </c>
      <c r="D67" s="140"/>
    </row>
    <row r="68" spans="1:4" ht="26.25" customHeight="1">
      <c r="A68" s="29" t="s">
        <v>23</v>
      </c>
      <c r="B68" s="86">
        <f>B70</f>
        <v>1820</v>
      </c>
      <c r="C68" s="104"/>
      <c r="D68" s="101"/>
    </row>
    <row r="69" spans="1:4" ht="26.25" customHeight="1" hidden="1">
      <c r="A69" s="29"/>
      <c r="B69" s="35">
        <v>0.1</v>
      </c>
      <c r="C69" s="37">
        <f>B68*B69</f>
        <v>182</v>
      </c>
      <c r="D69" s="101"/>
    </row>
    <row r="70" spans="1:4" ht="26.25" customHeight="1">
      <c r="A70" s="8" t="s">
        <v>11</v>
      </c>
      <c r="B70" s="6">
        <v>1820</v>
      </c>
      <c r="C70" s="74"/>
      <c r="D70" s="102"/>
    </row>
    <row r="71" spans="1:4" ht="12.75">
      <c r="A71" s="2" t="s">
        <v>25</v>
      </c>
      <c r="B71" s="3" t="s">
        <v>35</v>
      </c>
      <c r="C71" s="3" t="s">
        <v>36</v>
      </c>
      <c r="D71" s="4" t="s">
        <v>15</v>
      </c>
    </row>
    <row r="72" spans="1:4" ht="53.25" customHeight="1">
      <c r="A72" s="5" t="s">
        <v>10</v>
      </c>
      <c r="B72" s="6">
        <v>4285</v>
      </c>
      <c r="C72" s="103" t="str">
        <f>IF(AND(B75&lt;1),"NO PM STATED",IF(AND(B72+C74&gt;=B75),"MET PM",IF(AND(B72+C74&lt;=B73),"PM NOT MET")))</f>
        <v>MET PM</v>
      </c>
      <c r="D72" s="141"/>
    </row>
    <row r="73" spans="1:4" ht="24.75" customHeight="1">
      <c r="A73" s="29" t="s">
        <v>23</v>
      </c>
      <c r="B73" s="86">
        <f>B75</f>
        <v>850</v>
      </c>
      <c r="C73" s="104"/>
      <c r="D73" s="131"/>
    </row>
    <row r="74" spans="1:4" ht="24.75" customHeight="1" hidden="1">
      <c r="A74" s="29"/>
      <c r="B74" s="35">
        <v>0.1</v>
      </c>
      <c r="C74" s="37">
        <f>B73*B74</f>
        <v>85</v>
      </c>
      <c r="D74" s="131"/>
    </row>
    <row r="75" spans="1:4" ht="26.25" customHeight="1">
      <c r="A75" s="8" t="s">
        <v>11</v>
      </c>
      <c r="B75" s="6">
        <v>850</v>
      </c>
      <c r="C75" s="74"/>
      <c r="D75" s="132"/>
    </row>
    <row r="76" spans="1:4" ht="12.75">
      <c r="A76" s="2" t="s">
        <v>13</v>
      </c>
      <c r="B76" s="3" t="s">
        <v>35</v>
      </c>
      <c r="C76" s="3" t="s">
        <v>36</v>
      </c>
      <c r="D76" s="4" t="s">
        <v>15</v>
      </c>
    </row>
    <row r="77" spans="1:4" ht="53.25" customHeight="1">
      <c r="A77" s="5" t="s">
        <v>10</v>
      </c>
      <c r="B77" s="6">
        <v>1648</v>
      </c>
      <c r="C77" s="103" t="str">
        <f>IF(AND(B80&lt;1),"NO PM STATED",IF(AND(B77+C79&gt;=B80),"MET PM",IF(AND(B77+C79&lt;=B78),"PM NOT MET")))</f>
        <v>MET PM</v>
      </c>
      <c r="D77" s="136"/>
    </row>
    <row r="78" spans="1:4" ht="26.25" customHeight="1">
      <c r="A78" s="29" t="s">
        <v>23</v>
      </c>
      <c r="B78" s="86">
        <f>B80</f>
        <v>1095</v>
      </c>
      <c r="C78" s="104"/>
      <c r="D78" s="111"/>
    </row>
    <row r="79" spans="1:4" ht="26.25" customHeight="1" hidden="1">
      <c r="A79" s="29"/>
      <c r="B79" s="35">
        <v>0.1</v>
      </c>
      <c r="C79" s="37">
        <f>B78*B79</f>
        <v>109.5</v>
      </c>
      <c r="D79" s="111"/>
    </row>
    <row r="80" spans="1:4" ht="26.25" customHeight="1">
      <c r="A80" s="8" t="s">
        <v>11</v>
      </c>
      <c r="B80" s="6">
        <v>1095</v>
      </c>
      <c r="C80" s="34"/>
      <c r="D80" s="112"/>
    </row>
    <row r="81" spans="1:4" ht="12.75">
      <c r="A81" s="2" t="s">
        <v>21</v>
      </c>
      <c r="B81" s="3" t="s">
        <v>35</v>
      </c>
      <c r="C81" s="3" t="s">
        <v>36</v>
      </c>
      <c r="D81" s="4" t="s">
        <v>15</v>
      </c>
    </row>
    <row r="82" spans="1:4" ht="53.25" customHeight="1">
      <c r="A82" s="5" t="s">
        <v>10</v>
      </c>
      <c r="B82" s="6">
        <v>4295</v>
      </c>
      <c r="C82" s="103" t="str">
        <f>IF(AND(B85&lt;1),"NO PM STATED",IF(AND(B82+C84&gt;=B85),"MET PM",IF(AND(B82+C84&lt;=B83),"PM NOT MET")))</f>
        <v>MET PM</v>
      </c>
      <c r="D82" s="136"/>
    </row>
    <row r="83" spans="1:4" ht="26.25" customHeight="1">
      <c r="A83" s="29" t="s">
        <v>23</v>
      </c>
      <c r="B83" s="86">
        <f>B85</f>
        <v>1000</v>
      </c>
      <c r="C83" s="104"/>
      <c r="D83" s="111"/>
    </row>
    <row r="84" spans="1:4" ht="26.25" customHeight="1" hidden="1">
      <c r="A84" s="29"/>
      <c r="B84" s="35">
        <v>0.1</v>
      </c>
      <c r="C84" s="31">
        <f>B83*B84</f>
        <v>100</v>
      </c>
      <c r="D84" s="111"/>
    </row>
    <row r="85" spans="1:4" ht="26.25" customHeight="1">
      <c r="A85" s="8" t="s">
        <v>11</v>
      </c>
      <c r="B85" s="6">
        <v>1000</v>
      </c>
      <c r="C85" s="33"/>
      <c r="D85" s="112"/>
    </row>
    <row r="86" spans="1:4" ht="12.75">
      <c r="A86" s="48"/>
      <c r="B86" s="44"/>
      <c r="C86" s="45"/>
      <c r="D86" s="46"/>
    </row>
    <row r="87" spans="1:4" ht="12.75">
      <c r="A87" s="105" t="s">
        <v>19</v>
      </c>
      <c r="B87" s="106"/>
      <c r="C87" s="106"/>
      <c r="D87" s="107"/>
    </row>
    <row r="88" spans="1:4" ht="12.75">
      <c r="A88" s="11" t="s">
        <v>9</v>
      </c>
      <c r="B88" s="3" t="s">
        <v>35</v>
      </c>
      <c r="C88" s="3" t="s">
        <v>36</v>
      </c>
      <c r="D88" s="4" t="s">
        <v>15</v>
      </c>
    </row>
    <row r="89" spans="1:4" ht="53.25" customHeight="1">
      <c r="A89" s="8" t="s">
        <v>10</v>
      </c>
      <c r="B89" s="6">
        <v>203</v>
      </c>
      <c r="C89" s="103" t="str">
        <f>IF(AND(B92&lt;1),"NO PM STATED",IF(AND(B89+C91&gt;=B92),"MET PM",IF(AND(B89+C91&lt;=B90),"PM NOT MET")))</f>
        <v>MET PM</v>
      </c>
      <c r="D89" s="136"/>
    </row>
    <row r="90" spans="1:4" ht="27.75" customHeight="1">
      <c r="A90" s="29" t="s">
        <v>23</v>
      </c>
      <c r="B90" s="86">
        <f>B92</f>
        <v>106</v>
      </c>
      <c r="C90" s="104"/>
      <c r="D90" s="111"/>
    </row>
    <row r="91" spans="1:4" ht="26.25" customHeight="1" hidden="1">
      <c r="A91" s="29"/>
      <c r="B91" s="35">
        <v>0.1</v>
      </c>
      <c r="C91" s="31">
        <f>B90*B91</f>
        <v>10.600000000000001</v>
      </c>
      <c r="D91" s="111"/>
    </row>
    <row r="92" spans="1:4" ht="26.25" customHeight="1">
      <c r="A92" s="8" t="s">
        <v>11</v>
      </c>
      <c r="B92" s="6">
        <v>106</v>
      </c>
      <c r="C92" s="74"/>
      <c r="D92" s="112"/>
    </row>
    <row r="93" ht="12.75">
      <c r="A93" s="12"/>
    </row>
    <row r="94" spans="1:4" ht="12.75">
      <c r="A94" s="118" t="s">
        <v>49</v>
      </c>
      <c r="B94" s="118"/>
      <c r="C94" s="118"/>
      <c r="D94" s="118"/>
    </row>
    <row r="95" ht="12.75">
      <c r="A95" s="12"/>
    </row>
    <row r="96" spans="1:4" ht="12.75">
      <c r="A96" s="105" t="s">
        <v>12</v>
      </c>
      <c r="B96" s="106"/>
      <c r="C96" s="106"/>
      <c r="D96" s="107"/>
    </row>
    <row r="97" spans="1:4" ht="12.75">
      <c r="A97" s="11" t="s">
        <v>9</v>
      </c>
      <c r="B97" s="3" t="s">
        <v>35</v>
      </c>
      <c r="C97" s="3" t="s">
        <v>36</v>
      </c>
      <c r="D97" s="4" t="s">
        <v>15</v>
      </c>
    </row>
    <row r="98" spans="1:4" ht="42" customHeight="1">
      <c r="A98" s="13" t="s">
        <v>10</v>
      </c>
      <c r="B98" s="6">
        <v>87</v>
      </c>
      <c r="C98" s="103" t="str">
        <f>IF(AND(B101&lt;1),"NO PM STATED",IF(AND(B98+C100&gt;=B101),"MET PM",IF(AND(B98+C100&lt;=B99),"PM NOT MET")))</f>
        <v>MET PM</v>
      </c>
      <c r="D98" s="142"/>
    </row>
    <row r="99" spans="1:4" ht="42" customHeight="1">
      <c r="A99" s="29" t="s">
        <v>23</v>
      </c>
      <c r="B99" s="86">
        <f>B101</f>
        <v>75</v>
      </c>
      <c r="C99" s="104"/>
      <c r="D99" s="111"/>
    </row>
    <row r="100" spans="1:4" ht="42" customHeight="1" hidden="1">
      <c r="A100" s="29"/>
      <c r="B100" s="35">
        <v>0.05</v>
      </c>
      <c r="C100" s="31">
        <f>B99*B100</f>
        <v>3.75</v>
      </c>
      <c r="D100" s="111"/>
    </row>
    <row r="101" spans="1:4" ht="42" customHeight="1">
      <c r="A101" s="13" t="s">
        <v>11</v>
      </c>
      <c r="B101" s="6">
        <v>75</v>
      </c>
      <c r="C101" s="33"/>
      <c r="D101" s="112"/>
    </row>
    <row r="102" ht="12.75">
      <c r="A102" s="12"/>
    </row>
    <row r="103" spans="1:4" ht="12.75">
      <c r="A103" s="118" t="s">
        <v>50</v>
      </c>
      <c r="B103" s="118"/>
      <c r="C103" s="118"/>
      <c r="D103" s="118"/>
    </row>
    <row r="104" ht="12.75">
      <c r="A104" s="12"/>
    </row>
    <row r="105" spans="1:4" ht="40.5" customHeight="1">
      <c r="A105" s="116" t="s">
        <v>55</v>
      </c>
      <c r="B105" s="117"/>
      <c r="C105" s="117"/>
      <c r="D105" s="117"/>
    </row>
  </sheetData>
  <sheetProtection/>
  <protectedRanges>
    <protectedRange sqref="D8:D11 D13:D16 D18:D21 D23:D26 D28:D31 D33:D36 D38:D41 D45:D48 D52:D55 D57:D60 D62:D65 D67:D70 D72:D75 D77:D80 D82:D85 D89:D92 D98:D101" name="Range2"/>
    <protectedRange sqref="C36 C48 C55 C60 C65 C70 C75 C80 C85 C92 C101" name="Range1"/>
  </protectedRanges>
  <mergeCells count="47">
    <mergeCell ref="A87:D87"/>
    <mergeCell ref="A103:D103"/>
    <mergeCell ref="A105:D105"/>
    <mergeCell ref="A94:D94"/>
    <mergeCell ref="A96:D96"/>
    <mergeCell ref="C98:C99"/>
    <mergeCell ref="D98:D101"/>
    <mergeCell ref="C89:C90"/>
    <mergeCell ref="D89:D92"/>
    <mergeCell ref="D67:D70"/>
    <mergeCell ref="D77:D80"/>
    <mergeCell ref="C77:C78"/>
    <mergeCell ref="C82:C83"/>
    <mergeCell ref="D72:D75"/>
    <mergeCell ref="D82:D85"/>
    <mergeCell ref="C72:C73"/>
    <mergeCell ref="C67:C68"/>
    <mergeCell ref="D57:D60"/>
    <mergeCell ref="C62:C63"/>
    <mergeCell ref="D62:D65"/>
    <mergeCell ref="C57:C58"/>
    <mergeCell ref="D28:D31"/>
    <mergeCell ref="A50:D50"/>
    <mergeCell ref="D33:D36"/>
    <mergeCell ref="C33:C34"/>
    <mergeCell ref="C28:C29"/>
    <mergeCell ref="D52:D55"/>
    <mergeCell ref="C52:C53"/>
    <mergeCell ref="D38:D41"/>
    <mergeCell ref="A43:D43"/>
    <mergeCell ref="C45:C46"/>
    <mergeCell ref="D45:D48"/>
    <mergeCell ref="C38:C39"/>
    <mergeCell ref="C23:C24"/>
    <mergeCell ref="D8:D11"/>
    <mergeCell ref="D13:D16"/>
    <mergeCell ref="C8:C9"/>
    <mergeCell ref="A1:D1"/>
    <mergeCell ref="A3:C3"/>
    <mergeCell ref="A4:C4"/>
    <mergeCell ref="D3:D4"/>
    <mergeCell ref="A2:D2"/>
    <mergeCell ref="C13:C14"/>
    <mergeCell ref="A6:D6"/>
    <mergeCell ref="D23:D26"/>
    <mergeCell ref="D18:D21"/>
    <mergeCell ref="C18:C19"/>
  </mergeCells>
  <conditionalFormatting sqref="C98 C89 C82 C77 C72 C67 C57 C62 C52 C45 C38 C33 C28 C23 C18 C13 C8">
    <cfRule type="cellIs" priority="3" dxfId="1" operator="equal" stopIfTrue="1">
      <formula>"NO PM STATED"</formula>
    </cfRule>
  </conditionalFormatting>
  <conditionalFormatting sqref="C98:C99 C89:C90 C82:C83 C77:C78 C72:C73 C67:C68 C57:C58 C62:C63 C52:C53 C45:C46 C38:C39 C33:C34 C28:C29 C23:C24 C18:C19 C13:C14 C8:C9">
    <cfRule type="cellIs" priority="2" dxfId="0" operator="equal" stopIfTrue="1">
      <formula>"PM NOT MET"</formula>
    </cfRule>
  </conditionalFormatting>
  <conditionalFormatting sqref="B9 B14 B19 B24 B29 B34 B39 B46 B53 B58 B63 B68 B73 B78 B83 B90 B99">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3" manualBreakCount="3">
    <brk id="26" max="255" man="1"/>
    <brk id="55" max="255" man="1"/>
    <brk id="86" max="255" man="1"/>
  </rowBreaks>
</worksheet>
</file>

<file path=xl/worksheets/sheet4.xml><?xml version="1.0" encoding="utf-8"?>
<worksheet xmlns="http://schemas.openxmlformats.org/spreadsheetml/2006/main" xmlns:r="http://schemas.openxmlformats.org/officeDocument/2006/relationships">
  <dimension ref="A1:E125"/>
  <sheetViews>
    <sheet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32</v>
      </c>
      <c r="B2" s="93"/>
      <c r="C2" s="93"/>
      <c r="D2" s="94"/>
    </row>
    <row r="3" spans="1:4" ht="60" customHeight="1">
      <c r="A3" s="95" t="s">
        <v>38</v>
      </c>
      <c r="B3" s="96"/>
      <c r="C3" s="97"/>
      <c r="D3" s="98" t="s">
        <v>57</v>
      </c>
    </row>
    <row r="4" spans="1:4" ht="84.75" customHeight="1">
      <c r="A4" s="95" t="s">
        <v>34</v>
      </c>
      <c r="B4" s="96"/>
      <c r="C4" s="97"/>
      <c r="D4" s="99"/>
    </row>
    <row r="5" ht="6.75" customHeight="1"/>
    <row r="6" spans="1:4" ht="12.75">
      <c r="A6" s="18" t="s">
        <v>16</v>
      </c>
      <c r="B6" s="19"/>
      <c r="C6" s="19"/>
      <c r="D6" s="20"/>
    </row>
    <row r="7" spans="1:4" ht="12.75">
      <c r="A7" s="2" t="s">
        <v>9</v>
      </c>
      <c r="B7" s="3" t="s">
        <v>35</v>
      </c>
      <c r="C7" s="3" t="s">
        <v>36</v>
      </c>
      <c r="D7" s="4" t="s">
        <v>15</v>
      </c>
    </row>
    <row r="8" spans="1:4" ht="53.25" customHeight="1">
      <c r="A8" s="5" t="s">
        <v>10</v>
      </c>
      <c r="B8" s="6">
        <v>652</v>
      </c>
      <c r="C8" s="103" t="str">
        <f>IF(AND(B11&lt;1),"NO PM STATED",IF(AND(B8+C10&gt;=B11),"MET PM",IF(AND(B8+C10&lt;=B9),"PM NOT MET")))</f>
        <v>MET PM</v>
      </c>
      <c r="D8" s="149"/>
    </row>
    <row r="9" spans="1:4" ht="26.25" customHeight="1">
      <c r="A9" s="29" t="s">
        <v>23</v>
      </c>
      <c r="B9" s="86">
        <f>B11</f>
        <v>600</v>
      </c>
      <c r="C9" s="104"/>
      <c r="D9" s="150"/>
    </row>
    <row r="10" spans="1:4" ht="26.25" customHeight="1" hidden="1">
      <c r="A10" s="29"/>
      <c r="B10" s="35">
        <v>0.1</v>
      </c>
      <c r="C10" s="31">
        <f>B9*B10</f>
        <v>60</v>
      </c>
      <c r="D10" s="150"/>
    </row>
    <row r="11" spans="1:4" ht="26.25" customHeight="1">
      <c r="A11" s="5" t="s">
        <v>11</v>
      </c>
      <c r="B11" s="6">
        <v>600</v>
      </c>
      <c r="C11" s="33"/>
      <c r="D11" s="151"/>
    </row>
    <row r="12" spans="1:4" ht="12.75">
      <c r="A12" s="2" t="s">
        <v>14</v>
      </c>
      <c r="B12" s="3" t="s">
        <v>35</v>
      </c>
      <c r="C12" s="3" t="s">
        <v>36</v>
      </c>
      <c r="D12" s="4" t="s">
        <v>15</v>
      </c>
    </row>
    <row r="13" spans="1:4" ht="53.25" customHeight="1">
      <c r="A13" s="5" t="s">
        <v>10</v>
      </c>
      <c r="B13" s="6">
        <v>514</v>
      </c>
      <c r="C13" s="103" t="str">
        <f>IF(AND(B16&lt;1),"NO PM STATED",IF(AND(B13+C15&gt;=B16),"MET PM",IF(AND(B13+C15&lt;=B14),"PM NOT MET")))</f>
        <v>MET PM</v>
      </c>
      <c r="D13" s="152"/>
    </row>
    <row r="14" spans="1:4" ht="26.25" customHeight="1">
      <c r="A14" s="29" t="s">
        <v>23</v>
      </c>
      <c r="B14" s="86">
        <f>B16</f>
        <v>400</v>
      </c>
      <c r="C14" s="104"/>
      <c r="D14" s="153"/>
    </row>
    <row r="15" spans="1:4" ht="26.25" customHeight="1" hidden="1">
      <c r="A15" s="29"/>
      <c r="B15" s="41">
        <v>0.1</v>
      </c>
      <c r="C15" s="37">
        <f>B14*B15</f>
        <v>40</v>
      </c>
      <c r="D15" s="153"/>
    </row>
    <row r="16" spans="1:4" ht="26.25" customHeight="1">
      <c r="A16" s="5" t="s">
        <v>11</v>
      </c>
      <c r="B16" s="6">
        <v>400</v>
      </c>
      <c r="C16" s="34"/>
      <c r="D16" s="154"/>
    </row>
    <row r="17" spans="1:4" ht="12.75">
      <c r="A17" s="2" t="s">
        <v>20</v>
      </c>
      <c r="B17" s="3" t="s">
        <v>35</v>
      </c>
      <c r="C17" s="3" t="s">
        <v>36</v>
      </c>
      <c r="D17" s="4" t="s">
        <v>15</v>
      </c>
    </row>
    <row r="18" spans="1:4" ht="53.25" customHeight="1">
      <c r="A18" s="5" t="s">
        <v>10</v>
      </c>
      <c r="B18" s="6">
        <v>511</v>
      </c>
      <c r="C18" s="103" t="str">
        <f>IF(AND(B21&lt;1),"NO PM STATED",IF(AND(B18+C20&gt;=B21),"MET PM",IF(AND(B18+C20&lt;=B19),"PM NOT MET")))</f>
        <v>MET PM</v>
      </c>
      <c r="D18" s="152"/>
    </row>
    <row r="19" spans="1:4" ht="26.25" customHeight="1">
      <c r="A19" s="29" t="s">
        <v>23</v>
      </c>
      <c r="B19" s="86">
        <f>B21</f>
        <v>400</v>
      </c>
      <c r="C19" s="104"/>
      <c r="D19" s="153"/>
    </row>
    <row r="20" spans="1:4" ht="26.25" customHeight="1" hidden="1">
      <c r="A20" s="29"/>
      <c r="B20" s="35">
        <v>0.1</v>
      </c>
      <c r="C20" s="62">
        <f>B19*B20</f>
        <v>40</v>
      </c>
      <c r="D20" s="153"/>
    </row>
    <row r="21" spans="1:4" ht="26.25" customHeight="1">
      <c r="A21" s="5" t="s">
        <v>11</v>
      </c>
      <c r="B21" s="68">
        <v>400</v>
      </c>
      <c r="C21" s="33"/>
      <c r="D21" s="154"/>
    </row>
    <row r="22" spans="1:4" ht="12.75">
      <c r="A22" s="2" t="s">
        <v>13</v>
      </c>
      <c r="B22" s="49" t="s">
        <v>35</v>
      </c>
      <c r="C22" s="37" t="s">
        <v>36</v>
      </c>
      <c r="D22" s="38" t="s">
        <v>15</v>
      </c>
    </row>
    <row r="23" spans="1:4" ht="53.25" customHeight="1">
      <c r="A23" s="5" t="s">
        <v>10</v>
      </c>
      <c r="B23" s="6">
        <v>304</v>
      </c>
      <c r="C23" s="103" t="str">
        <f>IF(AND(B26&lt;1),"NO PM STATED",IF(AND(B23+C25&gt;=B26),"MET PM",IF(AND(B23+C25&lt;=B24),"PM NOT MET")))</f>
        <v>MET PM</v>
      </c>
      <c r="D23" s="152"/>
    </row>
    <row r="24" spans="1:4" ht="26.25" customHeight="1">
      <c r="A24" s="29" t="s">
        <v>23</v>
      </c>
      <c r="B24" s="86">
        <f>B26</f>
        <v>275</v>
      </c>
      <c r="C24" s="104"/>
      <c r="D24" s="153"/>
    </row>
    <row r="25" spans="1:4" ht="26.25" customHeight="1" hidden="1">
      <c r="A25" s="29"/>
      <c r="B25" s="35">
        <v>0.1</v>
      </c>
      <c r="C25" s="31">
        <f>B24*B25</f>
        <v>27.5</v>
      </c>
      <c r="D25" s="153"/>
    </row>
    <row r="26" spans="1:4" ht="26.25" customHeight="1">
      <c r="A26" s="5" t="s">
        <v>11</v>
      </c>
      <c r="B26" s="6">
        <v>275</v>
      </c>
      <c r="C26" s="33"/>
      <c r="D26" s="154"/>
    </row>
    <row r="27" spans="1:4" ht="12.75">
      <c r="A27" s="2" t="s">
        <v>21</v>
      </c>
      <c r="B27" s="49" t="s">
        <v>35</v>
      </c>
      <c r="C27" s="65" t="s">
        <v>36</v>
      </c>
      <c r="D27" s="66" t="s">
        <v>15</v>
      </c>
    </row>
    <row r="28" spans="1:4" ht="53.25" customHeight="1">
      <c r="A28" s="5" t="s">
        <v>10</v>
      </c>
      <c r="B28" s="6">
        <v>331</v>
      </c>
      <c r="C28" s="103" t="str">
        <f>IF(AND(B31&lt;1),"NO PM STATED",IF(AND(B28+C30&gt;=B31),"MET PM",IF(AND(B28+C30&lt;=B29),"PM NOT MET")))</f>
        <v>MET PM</v>
      </c>
      <c r="D28" s="143"/>
    </row>
    <row r="29" spans="1:4" ht="26.25" customHeight="1">
      <c r="A29" s="29" t="s">
        <v>23</v>
      </c>
      <c r="B29" s="86">
        <f>B31</f>
        <v>235</v>
      </c>
      <c r="C29" s="104"/>
      <c r="D29" s="144"/>
    </row>
    <row r="30" spans="1:4" ht="26.25" customHeight="1" hidden="1">
      <c r="A30" s="29"/>
      <c r="B30" s="35">
        <v>0.1</v>
      </c>
      <c r="C30" s="31">
        <f>B29*B30</f>
        <v>23.5</v>
      </c>
      <c r="D30" s="144"/>
    </row>
    <row r="31" spans="1:4" ht="26.25" customHeight="1">
      <c r="A31" s="5" t="s">
        <v>11</v>
      </c>
      <c r="B31" s="6">
        <v>235</v>
      </c>
      <c r="C31" s="33"/>
      <c r="D31" s="145"/>
    </row>
    <row r="32" spans="1:4" ht="12.75">
      <c r="A32" s="18" t="s">
        <v>17</v>
      </c>
      <c r="B32" s="19"/>
      <c r="C32" s="19"/>
      <c r="D32" s="20"/>
    </row>
    <row r="33" spans="1:4" ht="12.75">
      <c r="A33" s="2" t="s">
        <v>9</v>
      </c>
      <c r="B33" s="3" t="s">
        <v>35</v>
      </c>
      <c r="C33" s="3" t="s">
        <v>36</v>
      </c>
      <c r="D33" s="4" t="s">
        <v>15</v>
      </c>
    </row>
    <row r="34" spans="1:4" ht="53.25" customHeight="1">
      <c r="A34" s="5" t="s">
        <v>10</v>
      </c>
      <c r="B34" s="6">
        <v>67</v>
      </c>
      <c r="C34" s="103" t="str">
        <f>IF(AND(B37&lt;1),"NO PM STATED",IF(AND(B34+C36&gt;=B37),"MET PM",IF(AND(B34+C36&lt;=B35),"PM NOT MET")))</f>
        <v>MET PM</v>
      </c>
      <c r="D34" s="146"/>
    </row>
    <row r="35" spans="1:4" ht="26.25" customHeight="1">
      <c r="A35" s="29" t="s">
        <v>23</v>
      </c>
      <c r="B35" s="86">
        <f>B37</f>
        <v>45</v>
      </c>
      <c r="C35" s="104"/>
      <c r="D35" s="147"/>
    </row>
    <row r="36" spans="1:4" ht="26.25" customHeight="1" hidden="1">
      <c r="A36" s="29"/>
      <c r="B36" s="35">
        <v>0.1</v>
      </c>
      <c r="C36" s="62">
        <f>B35*B36</f>
        <v>4.5</v>
      </c>
      <c r="D36" s="147"/>
    </row>
    <row r="37" spans="1:4" ht="26.25" customHeight="1">
      <c r="A37" s="8" t="s">
        <v>11</v>
      </c>
      <c r="B37" s="6">
        <v>45</v>
      </c>
      <c r="C37" s="34"/>
      <c r="D37" s="148"/>
    </row>
    <row r="38" spans="1:4" ht="12.75">
      <c r="A38" s="2" t="s">
        <v>14</v>
      </c>
      <c r="B38" s="3" t="s">
        <v>35</v>
      </c>
      <c r="C38" s="3" t="s">
        <v>36</v>
      </c>
      <c r="D38" s="4" t="s">
        <v>15</v>
      </c>
    </row>
    <row r="39" spans="1:4" ht="53.25" customHeight="1">
      <c r="A39" s="5" t="s">
        <v>10</v>
      </c>
      <c r="B39" s="6">
        <v>67</v>
      </c>
      <c r="C39" s="103" t="str">
        <f>IF(AND(B42&lt;1),"NO PM STATED",IF(AND(B39+C41&gt;=B42),"MET PM",IF(AND(B39+C41&lt;=B40),"PM NOT MET")))</f>
        <v>NO PM STATED</v>
      </c>
      <c r="D39" s="126"/>
    </row>
    <row r="40" spans="1:4" ht="26.25" customHeight="1">
      <c r="A40" s="29" t="s">
        <v>23</v>
      </c>
      <c r="B40" s="86">
        <f>B42</f>
        <v>0</v>
      </c>
      <c r="C40" s="104"/>
      <c r="D40" s="101"/>
    </row>
    <row r="41" spans="1:4" ht="26.25" customHeight="1" hidden="1">
      <c r="A41" s="29"/>
      <c r="B41" s="35">
        <v>0.1</v>
      </c>
      <c r="C41" s="83">
        <f>B41*B40</f>
        <v>0</v>
      </c>
      <c r="D41" s="101"/>
    </row>
    <row r="42" spans="1:4" ht="26.25" customHeight="1">
      <c r="A42" s="8" t="s">
        <v>11</v>
      </c>
      <c r="B42" s="6"/>
      <c r="C42" s="84"/>
      <c r="D42" s="102"/>
    </row>
    <row r="43" spans="1:4" ht="12.75">
      <c r="A43" s="2" t="s">
        <v>20</v>
      </c>
      <c r="B43" s="3" t="s">
        <v>35</v>
      </c>
      <c r="C43" s="3" t="s">
        <v>36</v>
      </c>
      <c r="D43" s="4" t="s">
        <v>15</v>
      </c>
    </row>
    <row r="44" spans="1:4" ht="53.25" customHeight="1">
      <c r="A44" s="5" t="s">
        <v>10</v>
      </c>
      <c r="B44" s="6">
        <v>67</v>
      </c>
      <c r="C44" s="103" t="str">
        <f>IF(AND(B47&lt;1),"NO PM STATED",IF(AND(B44+C46&gt;=B47),"MET PM",IF(AND(B44+C46&lt;=B45),"PM NOT MET")))</f>
        <v>NO PM STATED</v>
      </c>
      <c r="D44" s="126"/>
    </row>
    <row r="45" spans="1:4" ht="26.25" customHeight="1">
      <c r="A45" s="29" t="s">
        <v>23</v>
      </c>
      <c r="B45" s="86">
        <f>B47</f>
        <v>0</v>
      </c>
      <c r="C45" s="104"/>
      <c r="D45" s="101"/>
    </row>
    <row r="46" spans="1:4" ht="26.25" customHeight="1" hidden="1">
      <c r="A46" s="29"/>
      <c r="B46" s="35">
        <v>0.1</v>
      </c>
      <c r="C46" s="83">
        <f>B45*B46</f>
        <v>0</v>
      </c>
      <c r="D46" s="101"/>
    </row>
    <row r="47" spans="1:4" ht="26.25" customHeight="1">
      <c r="A47" s="8" t="s">
        <v>11</v>
      </c>
      <c r="B47" s="6"/>
      <c r="C47" s="84"/>
      <c r="D47" s="102"/>
    </row>
    <row r="48" spans="1:4" ht="12.75">
      <c r="A48" s="2" t="s">
        <v>13</v>
      </c>
      <c r="B48" s="3" t="s">
        <v>35</v>
      </c>
      <c r="C48" s="3" t="s">
        <v>36</v>
      </c>
      <c r="D48" s="4" t="s">
        <v>15</v>
      </c>
    </row>
    <row r="49" spans="1:4" ht="53.25" customHeight="1">
      <c r="A49" s="5" t="s">
        <v>10</v>
      </c>
      <c r="B49" s="73">
        <v>23</v>
      </c>
      <c r="C49" s="103" t="str">
        <f>IF(AND(B52&lt;1),"NO PM STATED",IF(AND(B49+C51&gt;=B52),"MET PM",IF(AND(B49+C51&lt;=B50),"PM NOT MET")))</f>
        <v>NO PM STATED</v>
      </c>
      <c r="D49" s="126"/>
    </row>
    <row r="50" spans="1:4" ht="26.25" customHeight="1">
      <c r="A50" s="29" t="s">
        <v>23</v>
      </c>
      <c r="B50" s="86">
        <f>B52</f>
        <v>0</v>
      </c>
      <c r="C50" s="104"/>
      <c r="D50" s="101"/>
    </row>
    <row r="51" spans="1:4" ht="26.25" customHeight="1" hidden="1">
      <c r="A51" s="29"/>
      <c r="B51" s="35">
        <v>0.1</v>
      </c>
      <c r="C51" s="83">
        <f>B51*B50</f>
        <v>0</v>
      </c>
      <c r="D51" s="101"/>
    </row>
    <row r="52" spans="1:4" ht="26.25" customHeight="1">
      <c r="A52" s="8" t="s">
        <v>11</v>
      </c>
      <c r="B52" s="6"/>
      <c r="C52" s="84"/>
      <c r="D52" s="102"/>
    </row>
    <row r="53" spans="1:4" ht="12.75">
      <c r="A53" s="2" t="s">
        <v>21</v>
      </c>
      <c r="B53" s="3" t="s">
        <v>35</v>
      </c>
      <c r="C53" s="3" t="s">
        <v>36</v>
      </c>
      <c r="D53" s="4" t="s">
        <v>15</v>
      </c>
    </row>
    <row r="54" spans="1:4" ht="53.25" customHeight="1">
      <c r="A54" s="5" t="s">
        <v>10</v>
      </c>
      <c r="B54" s="73">
        <v>32</v>
      </c>
      <c r="C54" s="103" t="str">
        <f>IF(AND(B57&lt;1),"NO PM STATED",IF(AND(B54+C56&gt;=B57),"MET PM",IF(AND(B54+C56&lt;=B55),"PM NOT MET")))</f>
        <v>NO PM STATED</v>
      </c>
      <c r="D54" s="126"/>
    </row>
    <row r="55" spans="1:4" ht="26.25" customHeight="1">
      <c r="A55" s="29" t="s">
        <v>23</v>
      </c>
      <c r="B55" s="86">
        <f>B57</f>
        <v>0</v>
      </c>
      <c r="C55" s="104"/>
      <c r="D55" s="101"/>
    </row>
    <row r="56" spans="1:4" ht="26.25" customHeight="1" hidden="1">
      <c r="A56" s="29"/>
      <c r="B56" s="35">
        <v>0.1</v>
      </c>
      <c r="C56" s="85">
        <f>B56*B55</f>
        <v>0</v>
      </c>
      <c r="D56" s="101"/>
    </row>
    <row r="57" spans="1:4" ht="26.25" customHeight="1">
      <c r="A57" s="8" t="s">
        <v>11</v>
      </c>
      <c r="B57" s="6"/>
      <c r="C57" s="84"/>
      <c r="D57" s="102"/>
    </row>
    <row r="58" ht="9" customHeight="1">
      <c r="A58" s="9"/>
    </row>
    <row r="59" spans="1:4" ht="12.75">
      <c r="A59" s="18" t="s">
        <v>18</v>
      </c>
      <c r="B59" s="19"/>
      <c r="C59" s="19"/>
      <c r="D59" s="20"/>
    </row>
    <row r="60" spans="1:4" ht="12.75">
      <c r="A60" s="11" t="s">
        <v>9</v>
      </c>
      <c r="B60" s="3" t="s">
        <v>35</v>
      </c>
      <c r="C60" s="3" t="s">
        <v>36</v>
      </c>
      <c r="D60" s="4" t="s">
        <v>15</v>
      </c>
    </row>
    <row r="61" spans="1:4" ht="53.25" customHeight="1">
      <c r="A61" s="8" t="s">
        <v>10</v>
      </c>
      <c r="B61" s="6">
        <v>662260</v>
      </c>
      <c r="C61" s="103" t="str">
        <f>IF(AND(B64&lt;1),"NO PM STATED",IF(AND(B61+C63&gt;=B64),"MET PM",IF(AND(B61+C63&lt;=B62),"PM NOT MET")))</f>
        <v>MET PM</v>
      </c>
      <c r="D61" s="149"/>
    </row>
    <row r="62" spans="1:4" ht="26.25" customHeight="1">
      <c r="A62" s="29" t="s">
        <v>23</v>
      </c>
      <c r="B62" s="86">
        <f>B64</f>
        <v>500000</v>
      </c>
      <c r="C62" s="104"/>
      <c r="D62" s="150"/>
    </row>
    <row r="63" spans="1:4" ht="26.25" customHeight="1" hidden="1">
      <c r="A63" s="29"/>
      <c r="B63" s="35">
        <v>0.1</v>
      </c>
      <c r="C63" s="31">
        <f>B62*B63</f>
        <v>50000</v>
      </c>
      <c r="D63" s="150"/>
    </row>
    <row r="64" spans="1:4" ht="26.25" customHeight="1">
      <c r="A64" s="8" t="s">
        <v>11</v>
      </c>
      <c r="B64" s="6">
        <v>500000</v>
      </c>
      <c r="C64" s="33"/>
      <c r="D64" s="151"/>
    </row>
    <row r="65" spans="1:4" ht="12.75">
      <c r="A65" s="2" t="s">
        <v>14</v>
      </c>
      <c r="B65" s="3" t="s">
        <v>35</v>
      </c>
      <c r="C65" s="3" t="s">
        <v>36</v>
      </c>
      <c r="D65" s="4" t="s">
        <v>15</v>
      </c>
    </row>
    <row r="66" spans="1:4" ht="53.25" customHeight="1">
      <c r="A66" s="5" t="s">
        <v>10</v>
      </c>
      <c r="B66" s="6">
        <v>549221</v>
      </c>
      <c r="C66" s="103" t="str">
        <f>IF(AND(B69&lt;1),"NO PM STATED",IF(AND(B66+C68&gt;=B69),"MET PM",IF(AND(B66+C68&lt;=B67),"PM NOT MET")))</f>
        <v>MET PM</v>
      </c>
      <c r="D66" s="126"/>
    </row>
    <row r="67" spans="1:4" ht="26.25" customHeight="1">
      <c r="A67" s="29" t="s">
        <v>23</v>
      </c>
      <c r="B67" s="86">
        <f>B69</f>
        <v>400000</v>
      </c>
      <c r="C67" s="104"/>
      <c r="D67" s="101"/>
    </row>
    <row r="68" spans="1:4" ht="26.25" customHeight="1" hidden="1">
      <c r="A68" s="29"/>
      <c r="B68" s="35">
        <v>0.1</v>
      </c>
      <c r="C68" s="62">
        <f>B67*B68</f>
        <v>40000</v>
      </c>
      <c r="D68" s="101"/>
    </row>
    <row r="69" spans="1:4" ht="26.25" customHeight="1">
      <c r="A69" s="8" t="s">
        <v>11</v>
      </c>
      <c r="B69" s="6">
        <v>400000</v>
      </c>
      <c r="C69" s="34"/>
      <c r="D69" s="102"/>
    </row>
    <row r="70" spans="1:4" ht="12.75">
      <c r="A70" s="2" t="s">
        <v>20</v>
      </c>
      <c r="B70" s="3" t="s">
        <v>35</v>
      </c>
      <c r="C70" s="3" t="s">
        <v>36</v>
      </c>
      <c r="D70" s="4" t="s">
        <v>15</v>
      </c>
    </row>
    <row r="71" spans="1:4" ht="53.25" customHeight="1">
      <c r="A71" s="5" t="s">
        <v>10</v>
      </c>
      <c r="B71" s="6">
        <v>423388</v>
      </c>
      <c r="C71" s="103" t="str">
        <f>IF(AND(B74&lt;1),"NO PM STATED",IF(AND(B71+C73&gt;=B74),"MET PM",IF(AND(B71+C73&lt;=B72),"PM NOT MET")))</f>
        <v>MET PM</v>
      </c>
      <c r="D71" s="126"/>
    </row>
    <row r="72" spans="1:4" ht="26.25" customHeight="1">
      <c r="A72" s="29" t="s">
        <v>23</v>
      </c>
      <c r="B72" s="86">
        <f>B74</f>
        <v>300000</v>
      </c>
      <c r="C72" s="104"/>
      <c r="D72" s="101"/>
    </row>
    <row r="73" spans="1:4" ht="26.25" customHeight="1" hidden="1">
      <c r="A73" s="29"/>
      <c r="B73" s="35">
        <v>0.1</v>
      </c>
      <c r="C73" s="62">
        <f>B72*B73</f>
        <v>30000</v>
      </c>
      <c r="D73" s="101"/>
    </row>
    <row r="74" spans="1:4" ht="26.25" customHeight="1">
      <c r="A74" s="8" t="s">
        <v>11</v>
      </c>
      <c r="B74" s="6">
        <v>300000</v>
      </c>
      <c r="C74" s="34"/>
      <c r="D74" s="102"/>
    </row>
    <row r="75" spans="1:4" ht="12.75">
      <c r="A75" s="2" t="s">
        <v>13</v>
      </c>
      <c r="B75" s="3" t="s">
        <v>35</v>
      </c>
      <c r="C75" s="3" t="s">
        <v>36</v>
      </c>
      <c r="D75" s="4" t="s">
        <v>15</v>
      </c>
    </row>
    <row r="76" spans="1:4" ht="53.25" customHeight="1">
      <c r="A76" s="5" t="s">
        <v>10</v>
      </c>
      <c r="B76" s="6">
        <v>480208</v>
      </c>
      <c r="C76" s="103" t="str">
        <f>IF(AND(B79&lt;1),"NO PM STATED",IF(AND(B76+C78&gt;=B79),"MET PM",IF(AND(B76+C78&lt;=B77),"PM NOT MET")))</f>
        <v>MET PM</v>
      </c>
      <c r="D76" s="126"/>
    </row>
    <row r="77" spans="1:4" ht="26.25" customHeight="1">
      <c r="A77" s="29" t="s">
        <v>23</v>
      </c>
      <c r="B77" s="86">
        <f>B79</f>
        <v>500000</v>
      </c>
      <c r="C77" s="104"/>
      <c r="D77" s="101"/>
    </row>
    <row r="78" spans="1:4" ht="26.25" customHeight="1" hidden="1">
      <c r="A78" s="29"/>
      <c r="B78" s="35">
        <v>0.1</v>
      </c>
      <c r="C78" s="62">
        <f>B77*B78</f>
        <v>50000</v>
      </c>
      <c r="D78" s="101"/>
    </row>
    <row r="79" spans="1:4" ht="26.25" customHeight="1">
      <c r="A79" s="8" t="s">
        <v>11</v>
      </c>
      <c r="B79" s="6">
        <v>500000</v>
      </c>
      <c r="C79" s="34"/>
      <c r="D79" s="102"/>
    </row>
    <row r="80" spans="1:4" ht="12.75">
      <c r="A80" s="11" t="s">
        <v>21</v>
      </c>
      <c r="B80" s="3" t="s">
        <v>35</v>
      </c>
      <c r="C80" s="3" t="s">
        <v>36</v>
      </c>
      <c r="D80" s="4" t="s">
        <v>15</v>
      </c>
    </row>
    <row r="81" spans="1:4" ht="53.25" customHeight="1">
      <c r="A81" s="8" t="s">
        <v>10</v>
      </c>
      <c r="B81" s="6">
        <v>416423</v>
      </c>
      <c r="C81" s="103" t="str">
        <f>IF(AND(B84&lt;1),"NO PM STATED",IF(AND(B81+C83&gt;=B84),"MET PM",IF(AND(B81+C83&lt;=B82),"PM NOT MET")))</f>
        <v>MET PM</v>
      </c>
      <c r="D81" s="152"/>
    </row>
    <row r="82" spans="1:4" ht="26.25" customHeight="1">
      <c r="A82" s="29" t="s">
        <v>23</v>
      </c>
      <c r="B82" s="86">
        <f>B84</f>
        <v>300000</v>
      </c>
      <c r="C82" s="104"/>
      <c r="D82" s="153"/>
    </row>
    <row r="83" spans="1:4" ht="26.25" customHeight="1" hidden="1">
      <c r="A83" s="29"/>
      <c r="B83" s="35">
        <v>0.1</v>
      </c>
      <c r="C83" s="31">
        <f>B82*B83</f>
        <v>30000</v>
      </c>
      <c r="D83" s="153"/>
    </row>
    <row r="84" spans="1:4" ht="26.25" customHeight="1">
      <c r="A84" s="8" t="s">
        <v>11</v>
      </c>
      <c r="B84" s="6">
        <v>300000</v>
      </c>
      <c r="C84" s="33"/>
      <c r="D84" s="154"/>
    </row>
    <row r="85" ht="6.75" customHeight="1">
      <c r="A85" s="12"/>
    </row>
    <row r="86" spans="1:4" ht="12.75">
      <c r="A86" s="18" t="s">
        <v>19</v>
      </c>
      <c r="B86" s="19"/>
      <c r="C86" s="19"/>
      <c r="D86" s="20"/>
    </row>
    <row r="87" spans="1:4" ht="12.75">
      <c r="A87" s="11" t="s">
        <v>9</v>
      </c>
      <c r="B87" s="3" t="s">
        <v>35</v>
      </c>
      <c r="C87" s="3" t="s">
        <v>36</v>
      </c>
      <c r="D87" s="4" t="s">
        <v>15</v>
      </c>
    </row>
    <row r="88" spans="1:4" ht="53.25" customHeight="1">
      <c r="A88" s="8" t="s">
        <v>10</v>
      </c>
      <c r="B88" s="6">
        <v>141</v>
      </c>
      <c r="C88" s="103" t="str">
        <f>IF(AND(B91&lt;1),"NO PM STATED",IF(AND(B88+C90&gt;=B91),"MET PM",IF(AND(B88+C90&lt;=B89),"PM NOT MET")))</f>
        <v>MET PM</v>
      </c>
      <c r="D88" s="159"/>
    </row>
    <row r="89" spans="1:4" ht="26.25" customHeight="1">
      <c r="A89" s="29" t="s">
        <v>23</v>
      </c>
      <c r="B89" s="86">
        <f>B91</f>
        <v>35</v>
      </c>
      <c r="C89" s="104"/>
      <c r="D89" s="101"/>
    </row>
    <row r="90" spans="1:4" ht="26.25" customHeight="1" hidden="1">
      <c r="A90" s="29"/>
      <c r="B90" s="35">
        <v>0.1</v>
      </c>
      <c r="C90" s="62">
        <f>B89*B90</f>
        <v>3.5</v>
      </c>
      <c r="D90" s="101"/>
    </row>
    <row r="91" spans="1:4" ht="26.25" customHeight="1">
      <c r="A91" s="8" t="s">
        <v>11</v>
      </c>
      <c r="B91" s="6">
        <v>35</v>
      </c>
      <c r="C91" s="34"/>
      <c r="D91" s="102"/>
    </row>
    <row r="92" spans="1:4" ht="12.75">
      <c r="A92" s="11" t="s">
        <v>14</v>
      </c>
      <c r="B92" s="3" t="s">
        <v>35</v>
      </c>
      <c r="C92" s="3" t="s">
        <v>36</v>
      </c>
      <c r="D92" s="4" t="s">
        <v>15</v>
      </c>
    </row>
    <row r="93" spans="1:4" ht="53.25" customHeight="1">
      <c r="A93" s="8" t="s">
        <v>10</v>
      </c>
      <c r="B93" s="6">
        <v>141</v>
      </c>
      <c r="C93" s="103" t="str">
        <f>IF(AND(B96&lt;1),"NO PM STATED",IF(AND(B93+C95&gt;=B96),"MET PM",IF(AND(B93+C95&lt;=B94),"PM NOT MET")))</f>
        <v>NO PM STATED</v>
      </c>
      <c r="D93" s="156"/>
    </row>
    <row r="94" spans="1:4" ht="26.25" customHeight="1">
      <c r="A94" s="29" t="s">
        <v>23</v>
      </c>
      <c r="B94" s="86">
        <f>B96</f>
        <v>0.1</v>
      </c>
      <c r="C94" s="104"/>
      <c r="D94" s="157"/>
    </row>
    <row r="95" spans="1:4" ht="26.25" customHeight="1" hidden="1">
      <c r="A95" s="29"/>
      <c r="B95" s="35">
        <v>0.1</v>
      </c>
      <c r="C95" s="83"/>
      <c r="D95" s="157"/>
    </row>
    <row r="96" spans="1:4" ht="26.25" customHeight="1" hidden="1">
      <c r="A96" s="29"/>
      <c r="B96" s="35">
        <v>0.1</v>
      </c>
      <c r="C96" s="83">
        <f>B94*B96</f>
        <v>0.010000000000000002</v>
      </c>
      <c r="D96" s="157"/>
    </row>
    <row r="97" spans="1:4" ht="26.25" customHeight="1">
      <c r="A97" s="8" t="s">
        <v>11</v>
      </c>
      <c r="B97" s="6"/>
      <c r="C97" s="84"/>
      <c r="D97" s="158"/>
    </row>
    <row r="98" spans="1:4" ht="12.75">
      <c r="A98" s="11" t="s">
        <v>20</v>
      </c>
      <c r="B98" s="3" t="s">
        <v>35</v>
      </c>
      <c r="C98" s="3" t="s">
        <v>36</v>
      </c>
      <c r="D98" s="4" t="s">
        <v>15</v>
      </c>
    </row>
    <row r="99" spans="1:4" ht="53.25" customHeight="1">
      <c r="A99" s="8" t="s">
        <v>10</v>
      </c>
      <c r="B99" s="6">
        <v>135</v>
      </c>
      <c r="C99" s="103" t="str">
        <f>IF(AND(B102&lt;1),"NO PM STATED",IF(AND(B99+C101&gt;=B102),"MET PM",IF(AND(B99+C101&lt;=B100),"PM NOT MET")))</f>
        <v>NO PM STATED</v>
      </c>
      <c r="D99" s="126"/>
    </row>
    <row r="100" spans="1:4" ht="26.25" customHeight="1">
      <c r="A100" s="29" t="s">
        <v>23</v>
      </c>
      <c r="B100" s="86">
        <f>B102</f>
        <v>0</v>
      </c>
      <c r="C100" s="104"/>
      <c r="D100" s="101"/>
    </row>
    <row r="101" spans="1:4" ht="26.25" customHeight="1" hidden="1">
      <c r="A101" s="29"/>
      <c r="B101" s="35">
        <v>0.1</v>
      </c>
      <c r="C101" s="83">
        <f>B101*B100</f>
        <v>0</v>
      </c>
      <c r="D101" s="101"/>
    </row>
    <row r="102" spans="1:4" ht="26.25" customHeight="1">
      <c r="A102" s="8" t="s">
        <v>11</v>
      </c>
      <c r="B102" s="6"/>
      <c r="C102" s="84"/>
      <c r="D102" s="102"/>
    </row>
    <row r="103" spans="1:4" ht="12.75">
      <c r="A103" s="11" t="s">
        <v>13</v>
      </c>
      <c r="B103" s="3" t="s">
        <v>35</v>
      </c>
      <c r="C103" s="3" t="s">
        <v>36</v>
      </c>
      <c r="D103" s="4" t="s">
        <v>15</v>
      </c>
    </row>
    <row r="104" spans="1:4" ht="53.25" customHeight="1">
      <c r="A104" s="8" t="s">
        <v>10</v>
      </c>
      <c r="B104" s="6">
        <v>38</v>
      </c>
      <c r="C104" s="103" t="str">
        <f>IF(AND(B107&lt;1),"NO PM STATED",IF(AND(B104+C106&gt;=B107),"MET PM",IF(AND(B104+C106&lt;=B105),"PM NOT MET")))</f>
        <v>MET PM</v>
      </c>
      <c r="D104" s="155"/>
    </row>
    <row r="105" spans="1:4" ht="26.25" customHeight="1">
      <c r="A105" s="29" t="s">
        <v>23</v>
      </c>
      <c r="B105" s="86">
        <f>B107</f>
        <v>35</v>
      </c>
      <c r="C105" s="104"/>
      <c r="D105" s="111"/>
    </row>
    <row r="106" spans="1:4" ht="26.25" customHeight="1" hidden="1">
      <c r="A106" s="29"/>
      <c r="B106" s="35">
        <v>0.1</v>
      </c>
      <c r="C106" s="62">
        <f>B105*B106</f>
        <v>3.5</v>
      </c>
      <c r="D106" s="111"/>
    </row>
    <row r="107" spans="1:4" ht="26.25" customHeight="1">
      <c r="A107" s="8" t="s">
        <v>11</v>
      </c>
      <c r="B107" s="6">
        <v>35</v>
      </c>
      <c r="C107" s="34"/>
      <c r="D107" s="112"/>
    </row>
    <row r="108" spans="1:4" ht="12.75">
      <c r="A108" s="11" t="s">
        <v>21</v>
      </c>
      <c r="B108" s="3" t="s">
        <v>35</v>
      </c>
      <c r="C108" s="3" t="s">
        <v>36</v>
      </c>
      <c r="D108" s="4" t="s">
        <v>15</v>
      </c>
    </row>
    <row r="109" spans="1:4" ht="53.25" customHeight="1">
      <c r="A109" s="8" t="s">
        <v>10</v>
      </c>
      <c r="B109" s="73"/>
      <c r="C109" s="103" t="str">
        <f>IF(AND(B112&lt;1),"NO PM STATED",IF(AND(B109+C111&gt;=B112),"MET PM",IF(AND(B109+C111&lt;=B110),"PM NOT MET")))</f>
        <v>NO PM STATED</v>
      </c>
      <c r="D109" s="126"/>
    </row>
    <row r="110" spans="1:4" ht="26.25" customHeight="1">
      <c r="A110" s="29" t="s">
        <v>23</v>
      </c>
      <c r="B110" s="86">
        <f>B112</f>
        <v>0</v>
      </c>
      <c r="C110" s="104"/>
      <c r="D110" s="101"/>
    </row>
    <row r="111" spans="1:4" ht="26.25" customHeight="1" hidden="1">
      <c r="A111" s="29"/>
      <c r="B111" s="35">
        <v>0.1</v>
      </c>
      <c r="C111" s="83">
        <f>B110*B111</f>
        <v>0</v>
      </c>
      <c r="D111" s="101"/>
    </row>
    <row r="112" spans="1:4" ht="26.25" customHeight="1">
      <c r="A112" s="8" t="s">
        <v>11</v>
      </c>
      <c r="B112" s="6"/>
      <c r="C112" s="84"/>
      <c r="D112" s="102"/>
    </row>
    <row r="113" ht="8.25" customHeight="1">
      <c r="A113" s="12"/>
    </row>
    <row r="114" spans="1:4" ht="12.75">
      <c r="A114" s="25" t="s">
        <v>49</v>
      </c>
      <c r="B114" s="25"/>
      <c r="C114" s="25"/>
      <c r="D114" s="25"/>
    </row>
    <row r="115" ht="7.5" customHeight="1">
      <c r="A115" s="12"/>
    </row>
    <row r="116" spans="1:4" ht="12.75">
      <c r="A116" s="15" t="s">
        <v>12</v>
      </c>
      <c r="B116" s="16"/>
      <c r="C116" s="16"/>
      <c r="D116" s="17"/>
    </row>
    <row r="117" spans="1:4" ht="12.75">
      <c r="A117" s="11" t="s">
        <v>9</v>
      </c>
      <c r="B117" s="3" t="s">
        <v>35</v>
      </c>
      <c r="C117" s="3" t="s">
        <v>36</v>
      </c>
      <c r="D117" s="4" t="s">
        <v>15</v>
      </c>
    </row>
    <row r="118" spans="1:4" ht="53.25" customHeight="1">
      <c r="A118" s="13" t="s">
        <v>10</v>
      </c>
      <c r="B118" s="6">
        <v>17</v>
      </c>
      <c r="C118" s="103" t="str">
        <f>IF(AND(B121&lt;1),"NO PM STATED",IF(AND(B118+C120&gt;=B121),"MET PM",IF(AND(B118+C120&lt;=B119),"PM NOT MET")))</f>
        <v>PM NOT MET</v>
      </c>
      <c r="D118" s="155"/>
    </row>
    <row r="119" spans="1:4" ht="26.25" customHeight="1">
      <c r="A119" s="29" t="s">
        <v>23</v>
      </c>
      <c r="B119" s="86">
        <f>B121</f>
        <v>35</v>
      </c>
      <c r="C119" s="104"/>
      <c r="D119" s="111"/>
    </row>
    <row r="120" spans="1:4" ht="26.25" customHeight="1" hidden="1">
      <c r="A120" s="29"/>
      <c r="B120" s="35">
        <v>0.05</v>
      </c>
      <c r="C120" s="31">
        <f>B120*B119</f>
        <v>1.75</v>
      </c>
      <c r="D120" s="111"/>
    </row>
    <row r="121" spans="1:4" ht="26.25" customHeight="1">
      <c r="A121" s="13" t="s">
        <v>11</v>
      </c>
      <c r="B121" s="6">
        <v>35</v>
      </c>
      <c r="C121" s="79"/>
      <c r="D121" s="112"/>
    </row>
    <row r="122" ht="11.25" customHeight="1"/>
    <row r="123" spans="1:4" ht="12.75">
      <c r="A123" s="25" t="s">
        <v>50</v>
      </c>
      <c r="B123" s="25"/>
      <c r="C123" s="25"/>
      <c r="D123" s="25"/>
    </row>
    <row r="124" ht="12.75" customHeight="1">
      <c r="A124" s="12"/>
    </row>
    <row r="125" spans="1:4" ht="40.5" customHeight="1">
      <c r="A125" s="116" t="s">
        <v>55</v>
      </c>
      <c r="B125" s="117"/>
      <c r="C125" s="117"/>
      <c r="D125" s="117"/>
    </row>
  </sheetData>
  <sheetProtection/>
  <protectedRanges>
    <protectedRange sqref="D8:D11 D13:D16 D23:D26 D28:D31 D34:D37 D39:D42 D44:D47 D49:D52 D54:D57 D61:D64 D66:D69 D71:D74 D76:D79 D81:D84 D88:D91 D93:D97 D99:D102 D104:D107 D109:D112 D118:D121 D18:D21" name="Range2"/>
    <protectedRange sqref="C11 C64 C121" name="Range1"/>
  </protectedRanges>
  <mergeCells count="48">
    <mergeCell ref="C81:C82"/>
    <mergeCell ref="D81:D84"/>
    <mergeCell ref="D93:D97"/>
    <mergeCell ref="C118:C119"/>
    <mergeCell ref="D88:D91"/>
    <mergeCell ref="C104:C105"/>
    <mergeCell ref="C88:C89"/>
    <mergeCell ref="C93:C94"/>
    <mergeCell ref="C99:C100"/>
    <mergeCell ref="C109:C110"/>
    <mergeCell ref="A125:D125"/>
    <mergeCell ref="D104:D107"/>
    <mergeCell ref="D99:D102"/>
    <mergeCell ref="D109:D112"/>
    <mergeCell ref="D118:D121"/>
    <mergeCell ref="D76:D79"/>
    <mergeCell ref="D71:D74"/>
    <mergeCell ref="C76:C77"/>
    <mergeCell ref="C71:C72"/>
    <mergeCell ref="C8:C9"/>
    <mergeCell ref="C66:C67"/>
    <mergeCell ref="D39:D42"/>
    <mergeCell ref="D49:D52"/>
    <mergeCell ref="D61:D64"/>
    <mergeCell ref="C61:C62"/>
    <mergeCell ref="D66:D69"/>
    <mergeCell ref="D8:D11"/>
    <mergeCell ref="D13:D16"/>
    <mergeCell ref="D23:D26"/>
    <mergeCell ref="C18:C19"/>
    <mergeCell ref="D18:D21"/>
    <mergeCell ref="A1:D1"/>
    <mergeCell ref="A2:D2"/>
    <mergeCell ref="A3:C3"/>
    <mergeCell ref="A4:C4"/>
    <mergeCell ref="D3:D4"/>
    <mergeCell ref="C13:C14"/>
    <mergeCell ref="C23:C24"/>
    <mergeCell ref="D28:D31"/>
    <mergeCell ref="D44:D47"/>
    <mergeCell ref="D54:D57"/>
    <mergeCell ref="C28:C29"/>
    <mergeCell ref="D34:D37"/>
    <mergeCell ref="C34:C35"/>
    <mergeCell ref="C39:C40"/>
    <mergeCell ref="C44:C45"/>
    <mergeCell ref="C54:C55"/>
    <mergeCell ref="C49:C50"/>
  </mergeCells>
  <conditionalFormatting sqref="C54:C55">
    <cfRule type="cellIs" priority="10" dxfId="0" operator="equal" stopIfTrue="1">
      <formula>"PM NOT MET"</formula>
    </cfRule>
  </conditionalFormatting>
  <conditionalFormatting sqref="C54">
    <cfRule type="cellIs" priority="11" dxfId="1" operator="equal" stopIfTrue="1">
      <formula>"NO PM STATED"</formula>
    </cfRule>
  </conditionalFormatting>
  <conditionalFormatting sqref="C118 C109 C104 C99 C93 C88 C81 C76 C71 C66 C61 C49 C44 C39 C34 C28 C23 C18 C13 C8">
    <cfRule type="cellIs" priority="3" dxfId="1" operator="equal" stopIfTrue="1">
      <formula>"NO PM STATED"</formula>
    </cfRule>
  </conditionalFormatting>
  <conditionalFormatting sqref="C118:C119 C109:C110 C104:C105 C99:C100 C93:C94 C88:C89 C81:C82 C76:C77 C71:C72 C66:C67 C61:C62 C49:C50 C44:C45 C39:C40 C34:C35 C28:C29 C23:C24 C18:C19 C13:C14 C8:C9">
    <cfRule type="cellIs" priority="2" dxfId="0" operator="equal" stopIfTrue="1">
      <formula>"PM NOT MET"</formula>
    </cfRule>
  </conditionalFormatting>
  <conditionalFormatting sqref="B9 B14 B19 B24 B29 B35 B40 B45 B50 B55 B62 B67 B77 B72 B82 B89 B94 B100 B105 B110 B119">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3" manualBreakCount="3">
    <brk id="26" max="255" man="1"/>
    <brk id="58" max="255" man="1"/>
    <brk id="91" max="255" man="1"/>
  </rowBreaks>
</worksheet>
</file>

<file path=xl/worksheets/sheet5.xml><?xml version="1.0" encoding="utf-8"?>
<worksheet xmlns="http://schemas.openxmlformats.org/spreadsheetml/2006/main" xmlns:r="http://schemas.openxmlformats.org/officeDocument/2006/relationships">
  <dimension ref="A1:E145"/>
  <sheetViews>
    <sheetView zoomScaleSheetLayoutView="100" zoomScalePageLayoutView="0" workbookViewId="0" topLeftCell="A1">
      <selection activeCell="I143" sqref="I143"/>
    </sheetView>
  </sheetViews>
  <sheetFormatPr defaultColWidth="9.140625" defaultRowHeight="12.75"/>
  <cols>
    <col min="1" max="1" width="14.28125" style="0" customWidth="1"/>
    <col min="2" max="2" width="9.57421875" style="0" customWidth="1"/>
    <col min="3" max="3" width="17.28125" style="0" customWidth="1"/>
    <col min="4" max="4" width="59.28125" style="0" customWidth="1"/>
    <col min="11" max="13" width="9.140625" style="0" hidden="1" customWidth="1"/>
  </cols>
  <sheetData>
    <row r="1" spans="1:5" ht="39.75" customHeight="1">
      <c r="A1" s="91" t="s">
        <v>48</v>
      </c>
      <c r="B1" s="91"/>
      <c r="C1" s="91"/>
      <c r="D1" s="91"/>
      <c r="E1" s="14"/>
    </row>
    <row r="2" spans="1:4" ht="15.75">
      <c r="A2" s="92" t="s">
        <v>0</v>
      </c>
      <c r="B2" s="93"/>
      <c r="C2" s="93"/>
      <c r="D2" s="94"/>
    </row>
    <row r="3" spans="1:4" ht="60" customHeight="1">
      <c r="A3" s="95" t="s">
        <v>41</v>
      </c>
      <c r="B3" s="96"/>
      <c r="C3" s="97"/>
      <c r="D3" s="98" t="s">
        <v>57</v>
      </c>
    </row>
    <row r="4" spans="1:4" ht="90" customHeight="1">
      <c r="A4" s="95" t="s">
        <v>42</v>
      </c>
      <c r="B4" s="96"/>
      <c r="C4" s="97"/>
      <c r="D4" s="99"/>
    </row>
    <row r="5" ht="6.75" customHeight="1"/>
    <row r="6" spans="1:4" ht="12.75">
      <c r="A6" s="18" t="s">
        <v>16</v>
      </c>
      <c r="B6" s="19"/>
      <c r="C6" s="19"/>
      <c r="D6" s="20"/>
    </row>
    <row r="7" spans="1:4" ht="12.75">
      <c r="A7" s="2" t="s">
        <v>9</v>
      </c>
      <c r="B7" s="3" t="s">
        <v>35</v>
      </c>
      <c r="C7" s="3" t="s">
        <v>36</v>
      </c>
      <c r="D7" s="4" t="s">
        <v>15</v>
      </c>
    </row>
    <row r="8" spans="1:4" ht="53.25" customHeight="1">
      <c r="A8" s="5" t="s">
        <v>10</v>
      </c>
      <c r="B8" s="6">
        <v>10503</v>
      </c>
      <c r="C8" s="103" t="str">
        <f>IF(AND(B11&lt;1),"NO PM STATED",IF(AND(B8+C10&gt;=B11),"MET PM",IF(AND(B8+C10&lt;=B9),"PM NOT MET")))</f>
        <v>MET PM</v>
      </c>
      <c r="D8" s="126"/>
    </row>
    <row r="9" spans="1:4" ht="26.25" customHeight="1">
      <c r="A9" s="29" t="s">
        <v>23</v>
      </c>
      <c r="B9" s="86">
        <f>B11</f>
        <v>6000</v>
      </c>
      <c r="C9" s="104"/>
      <c r="D9" s="101"/>
    </row>
    <row r="10" spans="1:4" ht="26.25" customHeight="1" hidden="1">
      <c r="A10" s="29"/>
      <c r="B10" s="35">
        <v>0.1</v>
      </c>
      <c r="C10" s="62"/>
      <c r="D10" s="101"/>
    </row>
    <row r="11" spans="1:4" ht="26.25" customHeight="1">
      <c r="A11" s="5" t="s">
        <v>11</v>
      </c>
      <c r="B11" s="6">
        <v>6000</v>
      </c>
      <c r="C11" s="77"/>
      <c r="D11" s="102"/>
    </row>
    <row r="12" spans="1:4" ht="12.75">
      <c r="A12" s="2" t="s">
        <v>14</v>
      </c>
      <c r="B12" s="3" t="s">
        <v>35</v>
      </c>
      <c r="C12" s="3" t="s">
        <v>36</v>
      </c>
      <c r="D12" s="4" t="s">
        <v>15</v>
      </c>
    </row>
    <row r="13" spans="1:4" ht="53.25" customHeight="1">
      <c r="A13" s="5" t="s">
        <v>10</v>
      </c>
      <c r="B13" s="6">
        <v>14305</v>
      </c>
      <c r="C13" s="103" t="str">
        <f>IF(AND(B16&lt;1),"NO PM STATED",IF(AND(B13+C15&gt;=B16),"MET PM",IF(AND(B13+C15&lt;=B14),"PM NOT MET")))</f>
        <v>MET PM</v>
      </c>
      <c r="D13" s="126"/>
    </row>
    <row r="14" spans="1:4" ht="26.25" customHeight="1">
      <c r="A14" s="29" t="s">
        <v>23</v>
      </c>
      <c r="B14" s="86">
        <f>B16</f>
        <v>7473</v>
      </c>
      <c r="C14" s="104"/>
      <c r="D14" s="101"/>
    </row>
    <row r="15" spans="1:4" ht="26.25" customHeight="1" hidden="1">
      <c r="A15" s="29"/>
      <c r="B15" s="41">
        <v>0.1</v>
      </c>
      <c r="C15" s="31">
        <f>B15*B14</f>
        <v>747.3000000000001</v>
      </c>
      <c r="D15" s="101"/>
    </row>
    <row r="16" spans="1:4" ht="26.25" customHeight="1">
      <c r="A16" s="8" t="s">
        <v>11</v>
      </c>
      <c r="B16" s="6">
        <v>7473</v>
      </c>
      <c r="C16" s="77"/>
      <c r="D16" s="102"/>
    </row>
    <row r="17" spans="1:4" ht="12.75">
      <c r="A17" s="2" t="s">
        <v>20</v>
      </c>
      <c r="B17" s="3" t="s">
        <v>35</v>
      </c>
      <c r="C17" s="3" t="s">
        <v>36</v>
      </c>
      <c r="D17" s="4" t="s">
        <v>15</v>
      </c>
    </row>
    <row r="18" spans="1:4" ht="53.25" customHeight="1">
      <c r="A18" s="5" t="s">
        <v>10</v>
      </c>
      <c r="B18" s="6">
        <v>2745</v>
      </c>
      <c r="C18" s="103" t="str">
        <f>IF(AND(B21&lt;1),"NO PM STATED",IF(AND(B18+C20&gt;=B21),"MET PM",IF(AND(B18+C20&lt;=B19),"PM NOT MET")))</f>
        <v>MET PM</v>
      </c>
      <c r="D18" s="126"/>
    </row>
    <row r="19" spans="1:4" ht="26.25" customHeight="1">
      <c r="A19" s="29" t="s">
        <v>23</v>
      </c>
      <c r="B19" s="86">
        <f>B21</f>
        <v>2310</v>
      </c>
      <c r="C19" s="104"/>
      <c r="D19" s="101"/>
    </row>
    <row r="20" spans="1:4" ht="26.25" customHeight="1" hidden="1">
      <c r="A20" s="29"/>
      <c r="B20" s="41">
        <v>0.1</v>
      </c>
      <c r="C20" s="37">
        <f>B20*B19</f>
        <v>231</v>
      </c>
      <c r="D20" s="101"/>
    </row>
    <row r="21" spans="1:4" ht="26.25" customHeight="1">
      <c r="A21" s="8" t="s">
        <v>11</v>
      </c>
      <c r="B21" s="6">
        <v>2310</v>
      </c>
      <c r="C21" s="77"/>
      <c r="D21" s="102"/>
    </row>
    <row r="22" spans="1:4" ht="12.75">
      <c r="A22" s="2" t="s">
        <v>22</v>
      </c>
      <c r="B22" s="3" t="s">
        <v>35</v>
      </c>
      <c r="C22" s="3" t="s">
        <v>36</v>
      </c>
      <c r="D22" s="4" t="s">
        <v>15</v>
      </c>
    </row>
    <row r="23" spans="1:4" ht="53.25" customHeight="1">
      <c r="A23" s="5" t="s">
        <v>10</v>
      </c>
      <c r="B23" s="6">
        <v>8479</v>
      </c>
      <c r="C23" s="103" t="str">
        <f>IF(AND(B26&lt;1),"NO PM STATED",IF(AND(B23+C25&gt;=B26),"MET PM",IF(AND(B23+C25&lt;=B24),"PM NOT MET")))</f>
        <v>MET PM</v>
      </c>
      <c r="D23" s="140"/>
    </row>
    <row r="24" spans="1:4" ht="26.25" customHeight="1">
      <c r="A24" s="29" t="s">
        <v>23</v>
      </c>
      <c r="B24" s="86">
        <f>B26</f>
        <v>4761</v>
      </c>
      <c r="C24" s="104"/>
      <c r="D24" s="123"/>
    </row>
    <row r="25" spans="1:4" ht="26.25" customHeight="1" hidden="1">
      <c r="A25" s="29"/>
      <c r="B25" s="41">
        <v>0.1</v>
      </c>
      <c r="C25" s="37">
        <f>B25*B24</f>
        <v>476.1</v>
      </c>
      <c r="D25" s="123"/>
    </row>
    <row r="26" spans="1:4" ht="26.25" customHeight="1">
      <c r="A26" s="8" t="s">
        <v>11</v>
      </c>
      <c r="B26" s="6">
        <v>4761</v>
      </c>
      <c r="C26" s="77"/>
      <c r="D26" s="124"/>
    </row>
    <row r="27" spans="1:4" ht="12.75">
      <c r="A27" s="2" t="s">
        <v>25</v>
      </c>
      <c r="B27" s="3" t="s">
        <v>35</v>
      </c>
      <c r="C27" s="3" t="s">
        <v>36</v>
      </c>
      <c r="D27" s="4" t="s">
        <v>15</v>
      </c>
    </row>
    <row r="28" spans="1:4" ht="53.25" customHeight="1">
      <c r="A28" s="5" t="s">
        <v>10</v>
      </c>
      <c r="B28" s="6">
        <v>4555</v>
      </c>
      <c r="C28" s="103" t="str">
        <f>IF(AND(B31&lt;1),"NO PM STATED",IF(AND(B28+C30&gt;=B31),"MET PM",IF(AND(B28+C30&lt;=B29),"PM NOT MET")))</f>
        <v>MET PM</v>
      </c>
      <c r="D28" s="113"/>
    </row>
    <row r="29" spans="1:4" ht="26.25" customHeight="1">
      <c r="A29" s="29" t="s">
        <v>23</v>
      </c>
      <c r="B29" s="86">
        <f>B31</f>
        <v>2359</v>
      </c>
      <c r="C29" s="104"/>
      <c r="D29" s="114"/>
    </row>
    <row r="30" spans="1:4" ht="26.25" customHeight="1" hidden="1">
      <c r="A30" s="29"/>
      <c r="B30" s="35">
        <v>0.1</v>
      </c>
      <c r="C30" s="37">
        <f>B30*B29</f>
        <v>235.9</v>
      </c>
      <c r="D30" s="114"/>
    </row>
    <row r="31" spans="1:4" ht="26.25" customHeight="1">
      <c r="A31" s="8" t="s">
        <v>11</v>
      </c>
      <c r="B31" s="6">
        <v>2359</v>
      </c>
      <c r="C31" s="34"/>
      <c r="D31" s="115"/>
    </row>
    <row r="32" spans="1:4" ht="12.75">
      <c r="A32" s="2" t="s">
        <v>13</v>
      </c>
      <c r="B32" s="3" t="s">
        <v>35</v>
      </c>
      <c r="C32" s="3" t="s">
        <v>36</v>
      </c>
      <c r="D32" s="4" t="s">
        <v>15</v>
      </c>
    </row>
    <row r="33" spans="1:4" ht="53.25" customHeight="1">
      <c r="A33" s="5" t="s">
        <v>10</v>
      </c>
      <c r="B33" s="6">
        <v>6536</v>
      </c>
      <c r="C33" s="103" t="str">
        <f>IF(AND(B36&lt;1),"NO PM STATED",IF(AND(B33+C35&gt;=B36),"MET PM",IF(AND(B33+C35&lt;=B34),"PM NOT MET")))</f>
        <v>MET PM</v>
      </c>
      <c r="D33" s="126"/>
    </row>
    <row r="34" spans="1:4" ht="26.25" customHeight="1">
      <c r="A34" s="29" t="s">
        <v>23</v>
      </c>
      <c r="B34" s="86">
        <f>B36</f>
        <v>5509</v>
      </c>
      <c r="C34" s="104"/>
      <c r="D34" s="101"/>
    </row>
    <row r="35" spans="1:4" ht="26.25" customHeight="1" hidden="1">
      <c r="A35" s="29"/>
      <c r="B35" s="35">
        <v>0.1</v>
      </c>
      <c r="C35" s="31">
        <f>B35*B34</f>
        <v>550.9</v>
      </c>
      <c r="D35" s="101"/>
    </row>
    <row r="36" spans="1:4" ht="26.25" customHeight="1">
      <c r="A36" s="8" t="s">
        <v>11</v>
      </c>
      <c r="B36" s="6">
        <v>5509</v>
      </c>
      <c r="C36" s="77"/>
      <c r="D36" s="102"/>
    </row>
    <row r="37" spans="1:4" ht="12.75">
      <c r="A37" s="2" t="s">
        <v>21</v>
      </c>
      <c r="B37" s="3" t="s">
        <v>35</v>
      </c>
      <c r="C37" s="3" t="s">
        <v>36</v>
      </c>
      <c r="D37" s="4" t="s">
        <v>15</v>
      </c>
    </row>
    <row r="38" spans="1:4" ht="53.25" customHeight="1">
      <c r="A38" s="5" t="s">
        <v>10</v>
      </c>
      <c r="B38" s="6">
        <v>2449</v>
      </c>
      <c r="C38" s="103" t="str">
        <f>IF(AND(B41&lt;1),"NO PM STATED",IF(AND(B38+C40&gt;=B41),"MET PM",IF(AND(B38+C40&lt;=B39),"PM NOT MET")))</f>
        <v>MET PM</v>
      </c>
      <c r="D38" s="113"/>
    </row>
    <row r="39" spans="1:4" ht="26.25" customHeight="1">
      <c r="A39" s="29" t="s">
        <v>23</v>
      </c>
      <c r="B39" s="86">
        <f>B41</f>
        <v>1185</v>
      </c>
      <c r="C39" s="104"/>
      <c r="D39" s="114"/>
    </row>
    <row r="40" spans="1:4" ht="26.25" customHeight="1" hidden="1">
      <c r="A40" s="29"/>
      <c r="B40" s="35">
        <v>0.1</v>
      </c>
      <c r="C40" s="37">
        <f>B39*B40</f>
        <v>118.5</v>
      </c>
      <c r="D40" s="114"/>
    </row>
    <row r="41" spans="1:4" ht="26.25" customHeight="1">
      <c r="A41" s="8" t="s">
        <v>11</v>
      </c>
      <c r="B41" s="6">
        <v>1185</v>
      </c>
      <c r="C41" s="34"/>
      <c r="D41" s="115"/>
    </row>
    <row r="42" spans="1:2" ht="12.75">
      <c r="A42" s="7"/>
      <c r="B42" s="1"/>
    </row>
    <row r="43" spans="1:4" ht="12.75">
      <c r="A43" s="18" t="s">
        <v>17</v>
      </c>
      <c r="B43" s="19"/>
      <c r="C43" s="19"/>
      <c r="D43" s="20"/>
    </row>
    <row r="44" spans="1:4" ht="12.75">
      <c r="A44" s="2" t="s">
        <v>9</v>
      </c>
      <c r="B44" s="3" t="s">
        <v>35</v>
      </c>
      <c r="C44" s="3" t="s">
        <v>36</v>
      </c>
      <c r="D44" s="4" t="s">
        <v>15</v>
      </c>
    </row>
    <row r="45" spans="1:4" ht="53.25" customHeight="1">
      <c r="A45" s="5" t="s">
        <v>10</v>
      </c>
      <c r="B45" s="6">
        <v>2761</v>
      </c>
      <c r="C45" s="103" t="str">
        <f>IF(AND(B48&lt;1),"NO PM STATED",IF(AND(B45+C47&gt;=B48),"MET PM",IF(AND(B45+C47&lt;=B46),"PM NOT MET")))</f>
        <v>MET PM</v>
      </c>
      <c r="D45" s="160"/>
    </row>
    <row r="46" spans="1:4" ht="26.25" customHeight="1">
      <c r="A46" s="29" t="s">
        <v>23</v>
      </c>
      <c r="B46" s="86">
        <f>B48</f>
        <v>2527</v>
      </c>
      <c r="C46" s="104"/>
      <c r="D46" s="161"/>
    </row>
    <row r="47" spans="1:4" ht="26.25" customHeight="1" hidden="1">
      <c r="A47" s="29"/>
      <c r="B47" s="35">
        <v>0.1</v>
      </c>
      <c r="C47" s="37">
        <f>B47*B46</f>
        <v>252.70000000000002</v>
      </c>
      <c r="D47" s="161"/>
    </row>
    <row r="48" spans="1:4" ht="26.25" customHeight="1">
      <c r="A48" s="8" t="s">
        <v>11</v>
      </c>
      <c r="B48" s="6">
        <v>2527</v>
      </c>
      <c r="C48" s="77"/>
      <c r="D48" s="162"/>
    </row>
    <row r="49" spans="1:4" ht="12.75">
      <c r="A49" s="2" t="s">
        <v>14</v>
      </c>
      <c r="B49" s="3" t="s">
        <v>35</v>
      </c>
      <c r="C49" s="3" t="s">
        <v>36</v>
      </c>
      <c r="D49" s="4" t="s">
        <v>15</v>
      </c>
    </row>
    <row r="50" spans="1:4" ht="53.25" customHeight="1">
      <c r="A50" s="5" t="s">
        <v>10</v>
      </c>
      <c r="B50" s="6">
        <v>1498</v>
      </c>
      <c r="C50" s="103" t="str">
        <f>IF(AND(B53&lt;1),"NO PM STATED",IF(AND(B50+C52&gt;=B53),"MET PM",IF(AND(B50+C52&lt;=B51),"PM NOT MET")))</f>
        <v>MET PM</v>
      </c>
      <c r="D50" s="140"/>
    </row>
    <row r="51" spans="1:4" ht="26.25" customHeight="1">
      <c r="A51" s="29" t="s">
        <v>23</v>
      </c>
      <c r="B51" s="86">
        <f>B53</f>
        <v>1229</v>
      </c>
      <c r="C51" s="104"/>
      <c r="D51" s="101"/>
    </row>
    <row r="52" spans="1:4" ht="26.25" customHeight="1" hidden="1">
      <c r="A52" s="29"/>
      <c r="B52" s="35">
        <v>0.1</v>
      </c>
      <c r="C52" s="37">
        <f>B51*B52</f>
        <v>122.9</v>
      </c>
      <c r="D52" s="101"/>
    </row>
    <row r="53" spans="1:4" ht="26.25" customHeight="1">
      <c r="A53" s="8" t="s">
        <v>11</v>
      </c>
      <c r="B53" s="6">
        <v>1229</v>
      </c>
      <c r="C53" s="78"/>
      <c r="D53" s="102"/>
    </row>
    <row r="54" spans="1:4" ht="12.75">
      <c r="A54" s="2" t="s">
        <v>20</v>
      </c>
      <c r="B54" s="3" t="s">
        <v>35</v>
      </c>
      <c r="C54" s="3" t="s">
        <v>36</v>
      </c>
      <c r="D54" s="4" t="s">
        <v>15</v>
      </c>
    </row>
    <row r="55" spans="1:4" ht="53.25" customHeight="1">
      <c r="A55" s="5" t="s">
        <v>10</v>
      </c>
      <c r="B55" s="6">
        <v>1140</v>
      </c>
      <c r="C55" s="103" t="str">
        <f>IF(AND(B58&lt;1),"NO PM STATED",IF(AND(B55+C57&gt;=B58),"MET PM",IF(AND(B55+C57&lt;=B56),"PM NOT MET")))</f>
        <v>MET PM</v>
      </c>
      <c r="D55" s="126"/>
    </row>
    <row r="56" spans="1:4" ht="26.25" customHeight="1">
      <c r="A56" s="29" t="s">
        <v>23</v>
      </c>
      <c r="B56" s="86">
        <f>B58</f>
        <v>65</v>
      </c>
      <c r="C56" s="104"/>
      <c r="D56" s="101"/>
    </row>
    <row r="57" spans="1:4" ht="26.25" customHeight="1" hidden="1">
      <c r="A57" s="29"/>
      <c r="B57" s="35">
        <v>0.1</v>
      </c>
      <c r="C57" s="37">
        <f>B56*B57</f>
        <v>6.5</v>
      </c>
      <c r="D57" s="101"/>
    </row>
    <row r="58" spans="1:4" ht="26.25" customHeight="1">
      <c r="A58" s="8" t="s">
        <v>11</v>
      </c>
      <c r="B58" s="6">
        <v>65</v>
      </c>
      <c r="C58" s="78"/>
      <c r="D58" s="102"/>
    </row>
    <row r="59" spans="1:4" ht="12.75">
      <c r="A59" s="2" t="s">
        <v>13</v>
      </c>
      <c r="B59" s="3" t="s">
        <v>35</v>
      </c>
      <c r="C59" s="3" t="s">
        <v>36</v>
      </c>
      <c r="D59" s="4" t="s">
        <v>15</v>
      </c>
    </row>
    <row r="60" spans="1:4" ht="53.25" customHeight="1">
      <c r="A60" s="5" t="s">
        <v>10</v>
      </c>
      <c r="B60" s="6">
        <v>2765</v>
      </c>
      <c r="C60" s="103" t="str">
        <f>IF(AND(B63&lt;1),"NO PM STATED",IF(AND(B60+C62&gt;=B63),"MET PM",IF(AND(B60+C62&lt;=B61),"PM NOT MET")))</f>
        <v>MET PM</v>
      </c>
      <c r="D60" s="126"/>
    </row>
    <row r="61" spans="1:4" ht="26.25" customHeight="1">
      <c r="A61" s="29" t="s">
        <v>23</v>
      </c>
      <c r="B61" s="86">
        <f>B63</f>
        <v>2438</v>
      </c>
      <c r="C61" s="104"/>
      <c r="D61" s="101"/>
    </row>
    <row r="62" spans="1:4" ht="26.25" customHeight="1" hidden="1">
      <c r="A62" s="29"/>
      <c r="B62" s="35">
        <v>0.1</v>
      </c>
      <c r="C62" s="37">
        <f>B61*B62</f>
        <v>243.8</v>
      </c>
      <c r="D62" s="101"/>
    </row>
    <row r="63" spans="1:4" ht="26.25" customHeight="1">
      <c r="A63" s="8" t="s">
        <v>11</v>
      </c>
      <c r="B63" s="6">
        <v>2438</v>
      </c>
      <c r="C63" s="34"/>
      <c r="D63" s="102"/>
    </row>
    <row r="64" spans="1:4" ht="12.75">
      <c r="A64" s="2" t="s">
        <v>21</v>
      </c>
      <c r="B64" s="3" t="s">
        <v>35</v>
      </c>
      <c r="C64" s="3" t="s">
        <v>36</v>
      </c>
      <c r="D64" s="4" t="s">
        <v>15</v>
      </c>
    </row>
    <row r="65" spans="1:4" ht="53.25" customHeight="1">
      <c r="A65" s="5" t="s">
        <v>10</v>
      </c>
      <c r="B65" s="6">
        <v>193</v>
      </c>
      <c r="C65" s="103" t="str">
        <f>IF(AND(B68&lt;1),"NO PM STATED",IF(AND(B65+C67&gt;=B68),"MET PM",IF(AND(B65+C67&lt;=B66),"PM NOT MET")))</f>
        <v>MET PM</v>
      </c>
      <c r="D65" s="126"/>
    </row>
    <row r="66" spans="1:4" ht="26.25" customHeight="1">
      <c r="A66" s="29" t="s">
        <v>23</v>
      </c>
      <c r="B66" s="86">
        <f>B68</f>
        <v>120</v>
      </c>
      <c r="C66" s="104"/>
      <c r="D66" s="101"/>
    </row>
    <row r="67" spans="1:4" ht="26.25" customHeight="1" hidden="1">
      <c r="A67" s="29"/>
      <c r="B67" s="35">
        <v>0.1</v>
      </c>
      <c r="C67" s="37">
        <f>B66*B67</f>
        <v>12</v>
      </c>
      <c r="D67" s="101"/>
    </row>
    <row r="68" spans="1:4" ht="26.25" customHeight="1">
      <c r="A68" s="8" t="s">
        <v>11</v>
      </c>
      <c r="B68" s="6">
        <v>120</v>
      </c>
      <c r="C68" s="77"/>
      <c r="D68" s="102"/>
    </row>
    <row r="69" ht="12.75">
      <c r="A69" s="10"/>
    </row>
    <row r="70" spans="1:4" ht="12.75">
      <c r="A70" s="18" t="s">
        <v>18</v>
      </c>
      <c r="B70" s="19"/>
      <c r="C70" s="19"/>
      <c r="D70" s="20"/>
    </row>
    <row r="71" spans="1:4" ht="12.75">
      <c r="A71" s="11" t="s">
        <v>9</v>
      </c>
      <c r="B71" s="3" t="s">
        <v>35</v>
      </c>
      <c r="C71" s="3" t="s">
        <v>36</v>
      </c>
      <c r="D71" s="4" t="s">
        <v>15</v>
      </c>
    </row>
    <row r="72" spans="1:4" ht="53.25" customHeight="1">
      <c r="A72" s="8" t="s">
        <v>10</v>
      </c>
      <c r="B72" s="6">
        <v>836990</v>
      </c>
      <c r="C72" s="103" t="str">
        <f>IF(AND(B75&lt;1),"NO PM STATED",IF(AND(B72+C74&gt;=B75),"MET PM",IF(AND(B72+C74&lt;=B73),"PM NOT MET")))</f>
        <v>MET PM</v>
      </c>
      <c r="D72" s="126"/>
    </row>
    <row r="73" spans="1:4" ht="26.25" customHeight="1">
      <c r="A73" s="29" t="s">
        <v>23</v>
      </c>
      <c r="B73" s="86">
        <f>B75</f>
        <v>333000</v>
      </c>
      <c r="C73" s="104"/>
      <c r="D73" s="101"/>
    </row>
    <row r="74" spans="1:4" ht="26.25" customHeight="1" hidden="1">
      <c r="A74" s="29"/>
      <c r="B74" s="35">
        <v>0.1</v>
      </c>
      <c r="C74" s="62"/>
      <c r="D74" s="101"/>
    </row>
    <row r="75" spans="1:4" ht="26.25" customHeight="1">
      <c r="A75" s="8" t="s">
        <v>11</v>
      </c>
      <c r="B75" s="6">
        <v>333000</v>
      </c>
      <c r="C75" s="77"/>
      <c r="D75" s="102"/>
    </row>
    <row r="76" spans="1:4" ht="12.75">
      <c r="A76" s="2" t="s">
        <v>14</v>
      </c>
      <c r="B76" s="3" t="s">
        <v>35</v>
      </c>
      <c r="C76" s="3" t="s">
        <v>36</v>
      </c>
      <c r="D76" s="4" t="s">
        <v>15</v>
      </c>
    </row>
    <row r="77" spans="1:4" ht="53.25" customHeight="1">
      <c r="A77" s="5" t="s">
        <v>10</v>
      </c>
      <c r="B77" s="6">
        <v>675000</v>
      </c>
      <c r="C77" s="103" t="str">
        <f>IF(AND(B80&lt;1),"NO PM STATED",IF(AND(B77+C79&gt;=B80),"MET PM",IF(AND(B77+C79&lt;=B78),"PM NOT MET")))</f>
        <v>MET PM</v>
      </c>
      <c r="D77" s="126"/>
    </row>
    <row r="78" spans="1:4" ht="26.25" customHeight="1">
      <c r="A78" s="29" t="s">
        <v>23</v>
      </c>
      <c r="B78" s="86">
        <f>B80</f>
        <v>87779</v>
      </c>
      <c r="C78" s="104"/>
      <c r="D78" s="101"/>
    </row>
    <row r="79" spans="1:4" ht="26.25" customHeight="1" hidden="1">
      <c r="A79" s="29"/>
      <c r="B79" s="35">
        <v>0.1</v>
      </c>
      <c r="C79" s="37">
        <f>B78*B79</f>
        <v>8777.9</v>
      </c>
      <c r="D79" s="101"/>
    </row>
    <row r="80" spans="1:4" ht="26.25" customHeight="1">
      <c r="A80" s="8" t="s">
        <v>11</v>
      </c>
      <c r="B80" s="6">
        <v>87779</v>
      </c>
      <c r="C80" s="77"/>
      <c r="D80" s="102"/>
    </row>
    <row r="81" spans="1:4" ht="12.75">
      <c r="A81" s="2" t="s">
        <v>20</v>
      </c>
      <c r="B81" s="3" t="s">
        <v>35</v>
      </c>
      <c r="C81" s="3" t="s">
        <v>36</v>
      </c>
      <c r="D81" s="4" t="s">
        <v>15</v>
      </c>
    </row>
    <row r="82" spans="1:4" ht="53.25" customHeight="1">
      <c r="A82" s="5" t="s">
        <v>10</v>
      </c>
      <c r="B82" s="6">
        <v>125000</v>
      </c>
      <c r="C82" s="103" t="str">
        <f>IF(AND(B85&lt;1),"NO PM STATED",IF(AND(B82+C84&gt;=B85),"MET PM",IF(AND(B82+C84&lt;=B83),"PM NOT MET")))</f>
        <v>MET PM</v>
      </c>
      <c r="D82" s="126"/>
    </row>
    <row r="83" spans="1:4" ht="26.25" customHeight="1">
      <c r="A83" s="29" t="s">
        <v>23</v>
      </c>
      <c r="B83" s="86">
        <f>B85</f>
        <v>50511</v>
      </c>
      <c r="C83" s="104"/>
      <c r="D83" s="101"/>
    </row>
    <row r="84" spans="1:4" ht="26.25" customHeight="1" hidden="1">
      <c r="A84" s="29"/>
      <c r="B84" s="35">
        <v>0.1</v>
      </c>
      <c r="C84" s="31">
        <f>B84*B83</f>
        <v>5051.1</v>
      </c>
      <c r="D84" s="101"/>
    </row>
    <row r="85" spans="1:4" ht="26.25" customHeight="1">
      <c r="A85" s="8" t="s">
        <v>11</v>
      </c>
      <c r="B85" s="6">
        <v>50511</v>
      </c>
      <c r="C85" s="77"/>
      <c r="D85" s="102"/>
    </row>
    <row r="86" spans="1:4" ht="12.75">
      <c r="A86" s="2" t="s">
        <v>22</v>
      </c>
      <c r="B86" s="3" t="s">
        <v>35</v>
      </c>
      <c r="C86" s="3" t="s">
        <v>36</v>
      </c>
      <c r="D86" s="4" t="s">
        <v>15</v>
      </c>
    </row>
    <row r="87" spans="1:4" ht="53.25" customHeight="1">
      <c r="A87" s="5" t="s">
        <v>10</v>
      </c>
      <c r="B87" s="6">
        <v>375000</v>
      </c>
      <c r="C87" s="103" t="str">
        <f>IF(AND(B90&lt;1),"NO PM STATED",IF(AND(B87+C89&gt;=B90),"MET PM",IF(AND(B87+C89&lt;=B88),"PM NOT MET")))</f>
        <v>MET PM</v>
      </c>
      <c r="D87" s="126"/>
    </row>
    <row r="88" spans="1:4" ht="26.25" customHeight="1">
      <c r="A88" s="29" t="s">
        <v>23</v>
      </c>
      <c r="B88" s="86">
        <f>B90</f>
        <v>40300</v>
      </c>
      <c r="C88" s="104"/>
      <c r="D88" s="101"/>
    </row>
    <row r="89" spans="1:4" ht="26.25" customHeight="1" hidden="1">
      <c r="A89" s="29"/>
      <c r="B89" s="35">
        <v>0.1</v>
      </c>
      <c r="C89" s="67"/>
      <c r="D89" s="101"/>
    </row>
    <row r="90" spans="1:4" ht="26.25" customHeight="1">
      <c r="A90" s="8" t="s">
        <v>11</v>
      </c>
      <c r="B90" s="6">
        <v>40300</v>
      </c>
      <c r="C90" s="77"/>
      <c r="D90" s="102"/>
    </row>
    <row r="91" spans="1:4" ht="12.75">
      <c r="A91" s="2" t="s">
        <v>25</v>
      </c>
      <c r="B91" s="3" t="s">
        <v>35</v>
      </c>
      <c r="C91" s="3" t="s">
        <v>36</v>
      </c>
      <c r="D91" s="4" t="s">
        <v>15</v>
      </c>
    </row>
    <row r="92" spans="1:4" ht="53.25" customHeight="1">
      <c r="A92" s="5" t="s">
        <v>10</v>
      </c>
      <c r="B92" s="6">
        <v>496000</v>
      </c>
      <c r="C92" s="103" t="str">
        <f>IF(AND(B95&lt;1),"NO PM STATED",IF(AND(B92+C94&gt;=B95),"MET PM",IF(AND(B92+C94&lt;=B93),"PM NOT MET")))</f>
        <v>MET PM</v>
      </c>
      <c r="D92" s="160"/>
    </row>
    <row r="93" spans="1:4" ht="26.25" customHeight="1">
      <c r="A93" s="29" t="s">
        <v>23</v>
      </c>
      <c r="B93" s="86">
        <f>B95</f>
        <v>432227</v>
      </c>
      <c r="C93" s="104"/>
      <c r="D93" s="161"/>
    </row>
    <row r="94" spans="1:4" ht="26.25" customHeight="1" hidden="1">
      <c r="A94" s="29"/>
      <c r="B94" s="35">
        <v>0.1</v>
      </c>
      <c r="C94" s="37">
        <f>B93*B94</f>
        <v>43222.700000000004</v>
      </c>
      <c r="D94" s="161"/>
    </row>
    <row r="95" spans="1:4" ht="26.25" customHeight="1">
      <c r="A95" s="8" t="s">
        <v>11</v>
      </c>
      <c r="B95" s="6">
        <v>432227</v>
      </c>
      <c r="C95" s="77"/>
      <c r="D95" s="162"/>
    </row>
    <row r="96" spans="1:4" ht="12.75">
      <c r="A96" s="2" t="s">
        <v>13</v>
      </c>
      <c r="B96" s="3" t="s">
        <v>35</v>
      </c>
      <c r="C96" s="3" t="s">
        <v>36</v>
      </c>
      <c r="D96" s="4" t="s">
        <v>15</v>
      </c>
    </row>
    <row r="97" spans="1:4" ht="53.25" customHeight="1">
      <c r="A97" s="5" t="s">
        <v>10</v>
      </c>
      <c r="B97" s="6">
        <v>500000</v>
      </c>
      <c r="C97" s="103" t="str">
        <f>IF(AND(B100&lt;1),"NO PM STATED",IF(AND(B97+C99&gt;=B100),"MET PM",IF(AND(B97+C99&lt;=B98),"PM NOT MET")))</f>
        <v>MET PM</v>
      </c>
      <c r="D97" s="126"/>
    </row>
    <row r="98" spans="1:4" ht="26.25" customHeight="1">
      <c r="A98" s="29" t="s">
        <v>23</v>
      </c>
      <c r="B98" s="86">
        <f>B100</f>
        <v>470196</v>
      </c>
      <c r="C98" s="104"/>
      <c r="D98" s="101"/>
    </row>
    <row r="99" spans="1:4" ht="26.25" customHeight="1" hidden="1">
      <c r="A99" s="29"/>
      <c r="B99" s="35">
        <v>0.1</v>
      </c>
      <c r="C99" s="37">
        <f>B98*B99</f>
        <v>47019.600000000006</v>
      </c>
      <c r="D99" s="101"/>
    </row>
    <row r="100" spans="1:4" ht="26.25" customHeight="1">
      <c r="A100" s="8" t="s">
        <v>11</v>
      </c>
      <c r="B100" s="6">
        <v>470196</v>
      </c>
      <c r="C100" s="77"/>
      <c r="D100" s="102"/>
    </row>
    <row r="101" spans="1:4" ht="12.75">
      <c r="A101" s="2" t="s">
        <v>21</v>
      </c>
      <c r="B101" s="3" t="s">
        <v>35</v>
      </c>
      <c r="C101" s="3" t="s">
        <v>36</v>
      </c>
      <c r="D101" s="4" t="s">
        <v>15</v>
      </c>
    </row>
    <row r="102" spans="1:4" ht="53.25" customHeight="1">
      <c r="A102" s="5" t="s">
        <v>10</v>
      </c>
      <c r="B102" s="6">
        <v>675000</v>
      </c>
      <c r="C102" s="103" t="str">
        <f>IF(AND(B105&lt;1),"NO PM STATED",IF(AND(B102+C104&gt;=B105),"MET PM",IF(AND(B102+C104&lt;=B103),"PM NOT MET")))</f>
        <v>MET PM</v>
      </c>
      <c r="D102" s="126"/>
    </row>
    <row r="103" spans="1:4" ht="26.25" customHeight="1">
      <c r="A103" s="29" t="s">
        <v>23</v>
      </c>
      <c r="B103" s="86">
        <f>B105</f>
        <v>475175</v>
      </c>
      <c r="C103" s="104"/>
      <c r="D103" s="101"/>
    </row>
    <row r="104" spans="1:4" ht="26.25" customHeight="1" hidden="1">
      <c r="A104" s="29"/>
      <c r="B104" s="35">
        <v>0.1</v>
      </c>
      <c r="C104" s="67"/>
      <c r="D104" s="101"/>
    </row>
    <row r="105" spans="1:4" ht="26.25" customHeight="1">
      <c r="A105" s="8" t="s">
        <v>11</v>
      </c>
      <c r="B105" s="6">
        <v>475175</v>
      </c>
      <c r="C105" s="77"/>
      <c r="D105" s="102"/>
    </row>
    <row r="106" spans="1:4" ht="12.75">
      <c r="A106" s="48"/>
      <c r="B106" s="44"/>
      <c r="C106" s="45"/>
      <c r="D106" s="46"/>
    </row>
    <row r="107" spans="1:4" ht="12.75">
      <c r="A107" s="18" t="s">
        <v>19</v>
      </c>
      <c r="B107" s="19"/>
      <c r="C107" s="19"/>
      <c r="D107" s="20"/>
    </row>
    <row r="108" spans="1:4" ht="12.75">
      <c r="A108" s="11" t="s">
        <v>9</v>
      </c>
      <c r="B108" s="3" t="s">
        <v>35</v>
      </c>
      <c r="C108" s="3" t="s">
        <v>36</v>
      </c>
      <c r="D108" s="4" t="s">
        <v>15</v>
      </c>
    </row>
    <row r="109" spans="1:4" ht="53.25" customHeight="1">
      <c r="A109" s="8" t="s">
        <v>10</v>
      </c>
      <c r="B109" s="6">
        <v>129450</v>
      </c>
      <c r="C109" s="103" t="str">
        <f>IF(AND(B112&lt;1),"NO PM STATED",IF(AND(B109+C111&gt;=B112),"MET PM",IF(AND(B109+C111&lt;=B110),"PM NOT MET")))</f>
        <v>MET PM</v>
      </c>
      <c r="D109" s="126"/>
    </row>
    <row r="110" spans="1:4" ht="26.25" customHeight="1">
      <c r="A110" s="29" t="s">
        <v>23</v>
      </c>
      <c r="B110" s="86">
        <f>B112</f>
        <v>19117</v>
      </c>
      <c r="C110" s="104"/>
      <c r="D110" s="101"/>
    </row>
    <row r="111" spans="1:4" ht="26.25" customHeight="1" hidden="1">
      <c r="A111" s="29"/>
      <c r="B111" s="35">
        <v>0.1</v>
      </c>
      <c r="C111" s="62"/>
      <c r="D111" s="101"/>
    </row>
    <row r="112" spans="1:4" ht="26.25" customHeight="1">
      <c r="A112" s="8" t="s">
        <v>11</v>
      </c>
      <c r="B112" s="6">
        <v>19117</v>
      </c>
      <c r="C112" s="77"/>
      <c r="D112" s="102"/>
    </row>
    <row r="113" spans="1:4" ht="12.75">
      <c r="A113" s="2" t="s">
        <v>14</v>
      </c>
      <c r="B113" s="3" t="s">
        <v>35</v>
      </c>
      <c r="C113" s="3" t="s">
        <v>36</v>
      </c>
      <c r="D113" s="4" t="s">
        <v>15</v>
      </c>
    </row>
    <row r="114" spans="1:4" ht="53.25" customHeight="1">
      <c r="A114" s="5" t="s">
        <v>10</v>
      </c>
      <c r="B114" s="6">
        <v>32500</v>
      </c>
      <c r="C114" s="103" t="str">
        <f>IF(AND(B117&lt;1),"NO PM STATED",IF(AND(B114+C116&gt;=B117),"MET PM",IF(AND(B114+C116&lt;=B115),"PM NOT MET")))</f>
        <v>MET PM</v>
      </c>
      <c r="D114" s="126"/>
    </row>
    <row r="115" spans="1:4" ht="26.25" customHeight="1">
      <c r="A115" s="29" t="s">
        <v>23</v>
      </c>
      <c r="B115" s="86">
        <f>B117</f>
        <v>1500</v>
      </c>
      <c r="C115" s="104"/>
      <c r="D115" s="101"/>
    </row>
    <row r="116" spans="1:4" ht="26.25" customHeight="1" hidden="1">
      <c r="A116" s="29"/>
      <c r="B116" s="35">
        <v>0.1</v>
      </c>
      <c r="C116" s="37">
        <f>B115*B116</f>
        <v>150</v>
      </c>
      <c r="D116" s="101"/>
    </row>
    <row r="117" spans="1:4" ht="26.25" customHeight="1">
      <c r="A117" s="8" t="s">
        <v>11</v>
      </c>
      <c r="B117" s="6">
        <v>1500</v>
      </c>
      <c r="C117" s="77"/>
      <c r="D117" s="102"/>
    </row>
    <row r="118" spans="1:4" ht="12.75">
      <c r="A118" s="2" t="s">
        <v>20</v>
      </c>
      <c r="B118" s="3" t="s">
        <v>35</v>
      </c>
      <c r="C118" s="3" t="s">
        <v>36</v>
      </c>
      <c r="D118" s="4" t="s">
        <v>15</v>
      </c>
    </row>
    <row r="119" spans="1:4" ht="53.25" customHeight="1">
      <c r="A119" s="5" t="s">
        <v>10</v>
      </c>
      <c r="B119" s="6">
        <v>25000</v>
      </c>
      <c r="C119" s="103" t="str">
        <f>IF(AND(B122&lt;1),"NO PM STATED",IF(AND(B119+C121&gt;=B122),"MET PM",IF(AND(B119+C121&lt;=B120),"PM NOT MET")))</f>
        <v>MET PM</v>
      </c>
      <c r="D119" s="126"/>
    </row>
    <row r="120" spans="1:4" ht="26.25" customHeight="1">
      <c r="A120" s="29" t="s">
        <v>23</v>
      </c>
      <c r="B120" s="86">
        <f>B122</f>
        <v>1500</v>
      </c>
      <c r="C120" s="104"/>
      <c r="D120" s="101"/>
    </row>
    <row r="121" spans="1:4" ht="26.25" customHeight="1" hidden="1">
      <c r="A121" s="29"/>
      <c r="B121" s="35">
        <v>0.1</v>
      </c>
      <c r="C121" s="69"/>
      <c r="D121" s="101"/>
    </row>
    <row r="122" spans="1:4" ht="26.25" customHeight="1">
      <c r="A122" s="8" t="s">
        <v>11</v>
      </c>
      <c r="B122" s="6">
        <v>1500</v>
      </c>
      <c r="C122" s="77"/>
      <c r="D122" s="102"/>
    </row>
    <row r="123" spans="1:4" ht="12.75">
      <c r="A123" s="2" t="s">
        <v>13</v>
      </c>
      <c r="B123" s="3" t="s">
        <v>35</v>
      </c>
      <c r="C123" s="3" t="s">
        <v>36</v>
      </c>
      <c r="D123" s="4" t="s">
        <v>15</v>
      </c>
    </row>
    <row r="124" spans="1:4" ht="53.25" customHeight="1">
      <c r="A124" s="5" t="s">
        <v>10</v>
      </c>
      <c r="B124" s="6">
        <v>202500</v>
      </c>
      <c r="C124" s="103" t="str">
        <f>IF(AND(B127&lt;1),"NO PM STATED",IF(AND(B124+C126&gt;=B127),"MET PM",IF(AND(B124+C126&lt;=B125),"PM NOT MET")))</f>
        <v>MET PM</v>
      </c>
      <c r="D124" s="126"/>
    </row>
    <row r="125" spans="1:4" ht="26.25" customHeight="1">
      <c r="A125" s="29" t="s">
        <v>23</v>
      </c>
      <c r="B125" s="86">
        <f>B127</f>
        <v>5958</v>
      </c>
      <c r="C125" s="104"/>
      <c r="D125" s="101"/>
    </row>
    <row r="126" spans="1:4" ht="26.25" customHeight="1" hidden="1">
      <c r="A126" s="29"/>
      <c r="B126" s="35">
        <v>0.1</v>
      </c>
      <c r="C126" s="62"/>
      <c r="D126" s="101"/>
    </row>
    <row r="127" spans="1:4" ht="26.25" customHeight="1">
      <c r="A127" s="8" t="s">
        <v>11</v>
      </c>
      <c r="B127" s="6">
        <v>5958</v>
      </c>
      <c r="C127" s="77"/>
      <c r="D127" s="102"/>
    </row>
    <row r="128" spans="1:4" ht="12.75">
      <c r="A128" s="2" t="s">
        <v>21</v>
      </c>
      <c r="B128" s="3" t="s">
        <v>35</v>
      </c>
      <c r="C128" s="3" t="s">
        <v>36</v>
      </c>
      <c r="D128" s="4" t="s">
        <v>15</v>
      </c>
    </row>
    <row r="129" spans="1:4" ht="53.25" customHeight="1">
      <c r="A129" s="5" t="s">
        <v>10</v>
      </c>
      <c r="B129" s="6">
        <v>32500</v>
      </c>
      <c r="C129" s="103" t="str">
        <f>IF(AND(B132&lt;1),"NO PM STATED",IF(AND(B129+C131&gt;=B132),"MET PM",IF(AND(B129+C131&lt;=B130),"PM NOT MET")))</f>
        <v>MET PM</v>
      </c>
      <c r="D129" s="126"/>
    </row>
    <row r="130" spans="1:4" ht="26.25" customHeight="1">
      <c r="A130" s="29" t="s">
        <v>23</v>
      </c>
      <c r="B130" s="86">
        <f>B132</f>
        <v>2250</v>
      </c>
      <c r="C130" s="104"/>
      <c r="D130" s="101"/>
    </row>
    <row r="131" spans="1:4" ht="26.25" customHeight="1" hidden="1">
      <c r="A131" s="29"/>
      <c r="B131" s="35">
        <v>0.1</v>
      </c>
      <c r="C131" s="37">
        <f>B130*B131</f>
        <v>225</v>
      </c>
      <c r="D131" s="101"/>
    </row>
    <row r="132" spans="1:4" ht="26.25" customHeight="1">
      <c r="A132" s="8" t="s">
        <v>11</v>
      </c>
      <c r="B132" s="6">
        <v>2250</v>
      </c>
      <c r="C132" s="77"/>
      <c r="D132" s="102"/>
    </row>
    <row r="133" ht="6.75" customHeight="1">
      <c r="A133" s="12"/>
    </row>
    <row r="134" spans="1:4" ht="12.75">
      <c r="A134" s="25" t="s">
        <v>52</v>
      </c>
      <c r="B134" s="25"/>
      <c r="C134" s="25"/>
      <c r="D134" s="25"/>
    </row>
    <row r="135" ht="6.75" customHeight="1">
      <c r="A135" s="12"/>
    </row>
    <row r="136" spans="1:4" ht="12.75">
      <c r="A136" s="18" t="s">
        <v>12</v>
      </c>
      <c r="B136" s="19"/>
      <c r="C136" s="19"/>
      <c r="D136" s="20"/>
    </row>
    <row r="137" spans="1:4" ht="12.75">
      <c r="A137" s="11" t="s">
        <v>9</v>
      </c>
      <c r="B137" s="3" t="s">
        <v>35</v>
      </c>
      <c r="C137" s="3" t="s">
        <v>36</v>
      </c>
      <c r="D137" s="4" t="s">
        <v>15</v>
      </c>
    </row>
    <row r="138" spans="1:4" ht="53.25" customHeight="1">
      <c r="A138" s="13" t="s">
        <v>10</v>
      </c>
      <c r="B138" s="6">
        <v>294</v>
      </c>
      <c r="C138" s="103" t="str">
        <f>IF(AND(B141&lt;1),"NO PM STATED",IF(AND(B138+C140&gt;=B141),"MET PM",IF(AND(B138+C140&lt;=B139),"PM NOT MET")))</f>
        <v>MET PM</v>
      </c>
      <c r="D138" s="163"/>
    </row>
    <row r="139" spans="1:4" ht="26.25" customHeight="1">
      <c r="A139" s="29" t="s">
        <v>23</v>
      </c>
      <c r="B139" s="86">
        <f>B141</f>
        <v>300</v>
      </c>
      <c r="C139" s="104"/>
      <c r="D139" s="164"/>
    </row>
    <row r="140" spans="1:4" ht="26.25" customHeight="1" hidden="1">
      <c r="A140" s="29"/>
      <c r="B140" s="35">
        <v>0.05</v>
      </c>
      <c r="C140" s="31">
        <f>B140*B139</f>
        <v>15</v>
      </c>
      <c r="D140" s="164"/>
    </row>
    <row r="141" spans="1:4" ht="26.25" customHeight="1">
      <c r="A141" s="13" t="s">
        <v>11</v>
      </c>
      <c r="B141" s="6">
        <v>300</v>
      </c>
      <c r="C141" s="77"/>
      <c r="D141" s="165"/>
    </row>
    <row r="142" ht="7.5" customHeight="1"/>
    <row r="143" spans="1:4" ht="12.75">
      <c r="A143" s="166" t="s">
        <v>53</v>
      </c>
      <c r="B143" s="166"/>
      <c r="C143" s="166"/>
      <c r="D143" s="166"/>
    </row>
    <row r="144" spans="1:4" ht="7.5" customHeight="1">
      <c r="A144" s="50"/>
      <c r="B144" s="24"/>
      <c r="C144" s="24"/>
      <c r="D144" s="24"/>
    </row>
    <row r="145" spans="1:4" ht="40.5" customHeight="1">
      <c r="A145" s="116" t="s">
        <v>55</v>
      </c>
      <c r="B145" s="117"/>
      <c r="C145" s="117"/>
      <c r="D145" s="117"/>
    </row>
  </sheetData>
  <sheetProtection/>
  <protectedRanges>
    <protectedRange sqref="D8:D11 D13:D16 D18:D21 D23:D26 D28:D31 D33:D36 D38:D41 D45:D48 D50:D53 D55:D58 D60:D63 D65:D68 D72:D75 D77:D80 D82:D85 D87:D90 D92:D95 D97:D100 D102:D105 D109:D112" name="Range22"/>
    <protectedRange sqref="D138" name="Range1_6_1_2"/>
    <protectedRange sqref="D129" name="Range1_3_26"/>
    <protectedRange sqref="D124" name="Range1_4_3"/>
    <protectedRange sqref="D119" name="Range1_4_2"/>
    <protectedRange sqref="D114" name="Range1_3_24"/>
    <protectedRange sqref="D109" name="Range1_5_2"/>
    <protectedRange sqref="D102" name="Range1_3_22"/>
    <protectedRange sqref="D97" name="Range1_3_20"/>
    <protectedRange sqref="D92" name="Range1_3_18"/>
    <protectedRange sqref="D87" name="Range1_3_16"/>
    <protectedRange sqref="D82" name="Range1_3_14"/>
    <protectedRange sqref="D77" name="Range1_3_13"/>
    <protectedRange sqref="D72" name="Range1_3_1_1"/>
    <protectedRange sqref="D65" name="Range1_3_12"/>
    <protectedRange sqref="D60" name="Range1_3_11"/>
    <protectedRange sqref="D55" name="Range1_3_7"/>
    <protectedRange sqref="D50" name="Range1_3_5"/>
    <protectedRange sqref="D45" name="Range1_3_3"/>
    <protectedRange sqref="D33" name="Range1_2_3_1"/>
    <protectedRange sqref="D8" name="Range1_1_1_1"/>
    <protectedRange sqref="D38 D28" name="Range1_3"/>
  </protectedRanges>
  <mergeCells count="57">
    <mergeCell ref="A145:D145"/>
    <mergeCell ref="D138:D141"/>
    <mergeCell ref="D124:D127"/>
    <mergeCell ref="D129:D132"/>
    <mergeCell ref="C138:C139"/>
    <mergeCell ref="C129:C130"/>
    <mergeCell ref="A143:D143"/>
    <mergeCell ref="C124:C125"/>
    <mergeCell ref="D114:D117"/>
    <mergeCell ref="C97:C98"/>
    <mergeCell ref="D92:D95"/>
    <mergeCell ref="D97:D100"/>
    <mergeCell ref="C102:C103"/>
    <mergeCell ref="C109:C110"/>
    <mergeCell ref="C38:C39"/>
    <mergeCell ref="D65:D68"/>
    <mergeCell ref="D60:D63"/>
    <mergeCell ref="D55:D58"/>
    <mergeCell ref="D50:D53"/>
    <mergeCell ref="C87:C88"/>
    <mergeCell ref="C77:C78"/>
    <mergeCell ref="C72:C73"/>
    <mergeCell ref="D102:D105"/>
    <mergeCell ref="C45:C46"/>
    <mergeCell ref="C55:C56"/>
    <mergeCell ref="D119:D122"/>
    <mergeCell ref="D109:D112"/>
    <mergeCell ref="C119:C120"/>
    <mergeCell ref="C114:C115"/>
    <mergeCell ref="D33:D36"/>
    <mergeCell ref="C65:C66"/>
    <mergeCell ref="C60:C61"/>
    <mergeCell ref="C92:C93"/>
    <mergeCell ref="C82:C83"/>
    <mergeCell ref="C50:C51"/>
    <mergeCell ref="D82:D85"/>
    <mergeCell ref="D87:D90"/>
    <mergeCell ref="D77:D80"/>
    <mergeCell ref="D72:D75"/>
    <mergeCell ref="D45:D48"/>
    <mergeCell ref="D38:D41"/>
    <mergeCell ref="A1:D1"/>
    <mergeCell ref="A2:D2"/>
    <mergeCell ref="A3:C3"/>
    <mergeCell ref="A4:C4"/>
    <mergeCell ref="D3:D4"/>
    <mergeCell ref="C8:C9"/>
    <mergeCell ref="C18:C19"/>
    <mergeCell ref="C33:C34"/>
    <mergeCell ref="C23:C24"/>
    <mergeCell ref="D8:D11"/>
    <mergeCell ref="D13:D16"/>
    <mergeCell ref="D28:D31"/>
    <mergeCell ref="D23:D26"/>
    <mergeCell ref="C13:C14"/>
    <mergeCell ref="D18:D21"/>
    <mergeCell ref="C28:C29"/>
  </mergeCells>
  <conditionalFormatting sqref="C52 C47 C40 C30">
    <cfRule type="cellIs" priority="8" dxfId="0" operator="equal" stopIfTrue="1">
      <formula>"Not on target to meet PM"</formula>
    </cfRule>
  </conditionalFormatting>
  <conditionalFormatting sqref="C131 C116 C99 C79 C67 C62">
    <cfRule type="cellIs" priority="7" dxfId="0" operator="equal" stopIfTrue="1">
      <formula>"Not on target to meet PM"</formula>
    </cfRule>
  </conditionalFormatting>
  <conditionalFormatting sqref="C57">
    <cfRule type="cellIs" priority="6" dxfId="0" operator="equal" stopIfTrue="1">
      <formula>"Not on target to meet PM"</formula>
    </cfRule>
  </conditionalFormatting>
  <conditionalFormatting sqref="C94">
    <cfRule type="cellIs" priority="5" dxfId="0" operator="equal" stopIfTrue="1">
      <formula>"Not on target to meet PM"</formula>
    </cfRule>
  </conditionalFormatting>
  <conditionalFormatting sqref="C138 C129 C124 C119 C114 C109 C102 C97 C92 C87 C82 C77 C72 C65 C60 C55 C50 C45 C38 C33 C28 C23 C18 C13 C8">
    <cfRule type="cellIs" priority="3" dxfId="1" operator="equal" stopIfTrue="1">
      <formula>"NO PM STATED"</formula>
    </cfRule>
  </conditionalFormatting>
  <conditionalFormatting sqref="C138:C139 C129:C130 C124:C125 C119:C120 C114:C115 C109:C110 C102:C103 C97:C98 C92:C93 C87:C88 C82:C83 C77:C78 C72:C73 C65:C66 C60:C61 C55:C56 C50:C51 C45:C46 C38:C39 C33:C34 C28:C29 C23:C24 C18:C19 C13:C14 C8:C9">
    <cfRule type="cellIs" priority="2" dxfId="0" operator="equal" stopIfTrue="1">
      <formula>"PM NOT MET"</formula>
    </cfRule>
  </conditionalFormatting>
  <conditionalFormatting sqref="B9 B14 B19 B24 B29 B34 B39 B46 B51 B56 B61 B66 B73 B78 B83 B88 B93 B98 B103 B110 B115 B120 B125 B130 B139">
    <cfRule type="cellIs" priority="1" dxfId="4" operator="lessThan">
      <formula>1</formula>
    </cfRule>
  </conditionalFormatting>
  <printOptions/>
  <pageMargins left="0.33" right="0.4" top="0.52" bottom="0.72" header="0.5" footer="0.5"/>
  <pageSetup horizontalDpi="600" verticalDpi="600" orientation="portrait" scale="96" r:id="rId3"/>
  <headerFooter alignWithMargins="0">
    <oddFooter>&amp;L&amp;9 07/10/2013  &amp;A&amp;R&amp;9CCPC HOM 13-34 Page &amp;P of  &amp;N</oddFooter>
  </headerFooter>
  <rowBreaks count="4" manualBreakCount="4">
    <brk id="26" max="255" man="1"/>
    <brk id="58" max="255" man="1"/>
    <brk id="90" max="255" man="1"/>
    <brk id="122" max="255" man="1"/>
  </rowBreaks>
  <legacyDrawing r:id="rId2"/>
</worksheet>
</file>

<file path=xl/worksheets/sheet6.xml><?xml version="1.0" encoding="utf-8"?>
<worksheet xmlns="http://schemas.openxmlformats.org/spreadsheetml/2006/main" xmlns:r="http://schemas.openxmlformats.org/officeDocument/2006/relationships">
  <dimension ref="A1:E40"/>
  <sheetViews>
    <sheet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1</v>
      </c>
      <c r="B2" s="93"/>
      <c r="C2" s="93"/>
      <c r="D2" s="94"/>
    </row>
    <row r="3" spans="1:4" ht="60" customHeight="1">
      <c r="A3" s="95" t="s">
        <v>33</v>
      </c>
      <c r="B3" s="96"/>
      <c r="C3" s="97"/>
      <c r="D3" s="98" t="s">
        <v>57</v>
      </c>
    </row>
    <row r="4" spans="1:4" ht="84.75" customHeight="1">
      <c r="A4" s="95" t="s">
        <v>34</v>
      </c>
      <c r="B4" s="96"/>
      <c r="C4" s="97"/>
      <c r="D4" s="99"/>
    </row>
    <row r="5" ht="6.75" customHeight="1"/>
    <row r="6" spans="1:4" ht="12.75">
      <c r="A6" s="18" t="s">
        <v>16</v>
      </c>
      <c r="B6" s="19"/>
      <c r="C6" s="19"/>
      <c r="D6" s="20"/>
    </row>
    <row r="7" spans="1:4" ht="12.75">
      <c r="A7" s="2" t="s">
        <v>9</v>
      </c>
      <c r="B7" s="3" t="s">
        <v>35</v>
      </c>
      <c r="C7" s="3" t="s">
        <v>36</v>
      </c>
      <c r="D7" s="4" t="s">
        <v>15</v>
      </c>
    </row>
    <row r="8" spans="1:4" ht="53.25" customHeight="1">
      <c r="A8" s="5" t="s">
        <v>10</v>
      </c>
      <c r="B8" s="6">
        <v>4981</v>
      </c>
      <c r="C8" s="103" t="str">
        <f>IF(AND(B11&lt;1),"NO PM STATED",IF(AND(B8+C10&gt;=B11),"MET PM",IF(AND(B8+C10&lt;=B9),"PM NOT MET")))</f>
        <v>MET PM</v>
      </c>
      <c r="D8" s="122"/>
    </row>
    <row r="9" spans="1:4" ht="26.25" customHeight="1">
      <c r="A9" s="29" t="s">
        <v>23</v>
      </c>
      <c r="B9" s="86">
        <f>B11</f>
        <v>3392</v>
      </c>
      <c r="C9" s="104"/>
      <c r="D9" s="101"/>
    </row>
    <row r="10" spans="1:4" ht="26.25" customHeight="1" hidden="1">
      <c r="A10" s="29"/>
      <c r="B10" s="40">
        <v>0.1</v>
      </c>
      <c r="C10" s="31">
        <f>B10*B9</f>
        <v>339.20000000000005</v>
      </c>
      <c r="D10" s="101"/>
    </row>
    <row r="11" spans="1:4" ht="26.25" customHeight="1">
      <c r="A11" s="5" t="s">
        <v>11</v>
      </c>
      <c r="B11" s="6">
        <v>3392</v>
      </c>
      <c r="C11" s="33"/>
      <c r="D11" s="102"/>
    </row>
    <row r="12" spans="1:2" ht="12.75">
      <c r="A12" s="7"/>
      <c r="B12" s="1"/>
    </row>
    <row r="13" spans="1:4" ht="12.75">
      <c r="A13" s="18" t="s">
        <v>17</v>
      </c>
      <c r="B13" s="19"/>
      <c r="C13" s="19"/>
      <c r="D13" s="20"/>
    </row>
    <row r="14" spans="1:4" ht="12.75">
      <c r="A14" s="2" t="s">
        <v>9</v>
      </c>
      <c r="B14" s="3" t="s">
        <v>35</v>
      </c>
      <c r="C14" s="3" t="s">
        <v>36</v>
      </c>
      <c r="D14" s="4" t="s">
        <v>15</v>
      </c>
    </row>
    <row r="15" spans="1:4" ht="53.25" customHeight="1">
      <c r="A15" s="5" t="s">
        <v>10</v>
      </c>
      <c r="B15" s="6">
        <v>255</v>
      </c>
      <c r="C15" s="103" t="str">
        <f>IF(AND(B18&lt;1),"NO PM STATED",IF(AND(B15+C17&gt;=B18),"MET PM",IF(AND(B15+C17&lt;=B16),"PM NOT MET")))</f>
        <v>MET PM</v>
      </c>
      <c r="D15" s="122"/>
    </row>
    <row r="16" spans="1:4" ht="26.25" customHeight="1">
      <c r="A16" s="29" t="s">
        <v>23</v>
      </c>
      <c r="B16" s="86">
        <f>B18</f>
        <v>150</v>
      </c>
      <c r="C16" s="104"/>
      <c r="D16" s="101"/>
    </row>
    <row r="17" spans="1:4" ht="26.25" customHeight="1" hidden="1">
      <c r="A17" s="29"/>
      <c r="B17" s="40">
        <v>0.1</v>
      </c>
      <c r="C17" s="31">
        <f>B17*B16</f>
        <v>15</v>
      </c>
      <c r="D17" s="101"/>
    </row>
    <row r="18" spans="1:4" ht="26.25" customHeight="1">
      <c r="A18" s="8" t="s">
        <v>11</v>
      </c>
      <c r="B18" s="6">
        <v>150</v>
      </c>
      <c r="C18" s="74"/>
      <c r="D18" s="102"/>
    </row>
    <row r="19" ht="12.75">
      <c r="A19" s="9"/>
    </row>
    <row r="20" spans="1:4" ht="12.75">
      <c r="A20" s="18" t="s">
        <v>18</v>
      </c>
      <c r="B20" s="19"/>
      <c r="C20" s="19"/>
      <c r="D20" s="20"/>
    </row>
    <row r="21" spans="1:4" ht="12.75">
      <c r="A21" s="11" t="s">
        <v>9</v>
      </c>
      <c r="B21" s="3" t="s">
        <v>35</v>
      </c>
      <c r="C21" s="3" t="s">
        <v>36</v>
      </c>
      <c r="D21" s="4" t="s">
        <v>15</v>
      </c>
    </row>
    <row r="22" spans="1:4" ht="53.25" customHeight="1">
      <c r="A22" s="8" t="s">
        <v>10</v>
      </c>
      <c r="B22" s="6">
        <v>4695070</v>
      </c>
      <c r="C22" s="103" t="str">
        <f>IF(AND(B25&lt;1),"NO PM STATED",IF(AND(B22+C24&gt;=B25),"MET PM",IF(AND(B22+C24&lt;=B23),"PM NOT MET")))</f>
        <v>MET PM</v>
      </c>
      <c r="D22" s="167"/>
    </row>
    <row r="23" spans="1:4" ht="26.25" customHeight="1">
      <c r="A23" s="29" t="s">
        <v>23</v>
      </c>
      <c r="B23" s="86">
        <f>B25</f>
        <v>3627043</v>
      </c>
      <c r="C23" s="104"/>
      <c r="D23" s="114"/>
    </row>
    <row r="24" spans="1:4" ht="26.25" customHeight="1" hidden="1">
      <c r="A24" s="29"/>
      <c r="B24" s="41">
        <v>0.1</v>
      </c>
      <c r="C24" s="37">
        <f>B23*B24</f>
        <v>362704.30000000005</v>
      </c>
      <c r="D24" s="114"/>
    </row>
    <row r="25" spans="1:4" ht="26.25" customHeight="1">
      <c r="A25" s="8" t="s">
        <v>11</v>
      </c>
      <c r="B25" s="6">
        <v>3627043</v>
      </c>
      <c r="C25" s="74"/>
      <c r="D25" s="115"/>
    </row>
    <row r="26" ht="12.75">
      <c r="A26" s="12"/>
    </row>
    <row r="27" spans="1:4" ht="12.75" hidden="1">
      <c r="A27" s="18" t="s">
        <v>19</v>
      </c>
      <c r="B27" s="19"/>
      <c r="C27" s="19"/>
      <c r="D27" s="20"/>
    </row>
    <row r="28" ht="12.75" hidden="1">
      <c r="A28" s="12"/>
    </row>
    <row r="29" spans="1:4" ht="12.75">
      <c r="A29" s="25" t="s">
        <v>49</v>
      </c>
      <c r="B29" s="25"/>
      <c r="C29" s="25"/>
      <c r="D29" s="25"/>
    </row>
    <row r="30" ht="12.75">
      <c r="A30" s="12"/>
    </row>
    <row r="31" spans="1:4" ht="12.75">
      <c r="A31" s="18" t="s">
        <v>12</v>
      </c>
      <c r="B31" s="19"/>
      <c r="C31" s="19"/>
      <c r="D31" s="20"/>
    </row>
    <row r="32" spans="1:4" ht="12.75">
      <c r="A32" s="11" t="s">
        <v>9</v>
      </c>
      <c r="B32" s="3" t="s">
        <v>35</v>
      </c>
      <c r="C32" s="3" t="s">
        <v>36</v>
      </c>
      <c r="D32" s="4" t="s">
        <v>15</v>
      </c>
    </row>
    <row r="33" spans="1:4" ht="53.25" customHeight="1">
      <c r="A33" s="13" t="s">
        <v>10</v>
      </c>
      <c r="B33" s="6">
        <v>176</v>
      </c>
      <c r="C33" s="103" t="str">
        <f>IF(AND(B36&lt;1),"NO PM STATED",IF(AND(B33+C35&gt;=B36),"MET PM",IF(AND(B33+C35&lt;=B34),"PM NOT MET")))</f>
        <v>PM NOT MET</v>
      </c>
      <c r="D33" s="167"/>
    </row>
    <row r="34" spans="1:4" ht="26.25" customHeight="1">
      <c r="A34" s="29" t="s">
        <v>23</v>
      </c>
      <c r="B34" s="86">
        <f>B36</f>
        <v>199</v>
      </c>
      <c r="C34" s="104"/>
      <c r="D34" s="114"/>
    </row>
    <row r="35" spans="1:4" ht="26.25" customHeight="1" hidden="1">
      <c r="A35" s="29"/>
      <c r="B35" s="35">
        <v>0.05</v>
      </c>
      <c r="C35" s="37">
        <f>B34*B35</f>
        <v>9.950000000000001</v>
      </c>
      <c r="D35" s="114"/>
    </row>
    <row r="36" spans="1:4" ht="26.25" customHeight="1">
      <c r="A36" s="13" t="s">
        <v>11</v>
      </c>
      <c r="B36" s="6">
        <v>199</v>
      </c>
      <c r="C36" s="74"/>
      <c r="D36" s="115"/>
    </row>
    <row r="38" spans="1:4" ht="12.75">
      <c r="A38" s="166" t="s">
        <v>51</v>
      </c>
      <c r="B38" s="166"/>
      <c r="C38" s="166"/>
      <c r="D38" s="166"/>
    </row>
    <row r="39" spans="1:4" ht="12.75">
      <c r="A39" s="50"/>
      <c r="B39" s="24"/>
      <c r="C39" s="24"/>
      <c r="D39" s="24"/>
    </row>
    <row r="40" spans="1:4" ht="40.5" customHeight="1">
      <c r="A40" s="116" t="s">
        <v>55</v>
      </c>
      <c r="B40" s="117"/>
      <c r="C40" s="117"/>
      <c r="D40" s="117"/>
    </row>
  </sheetData>
  <sheetProtection/>
  <protectedRanges>
    <protectedRange sqref="D8:D11 D15:D18 D22:D25 D33:D36" name="Range2"/>
    <protectedRange sqref="C11 C18 C25 C36" name="Range1"/>
  </protectedRanges>
  <mergeCells count="15">
    <mergeCell ref="C8:C9"/>
    <mergeCell ref="D8:D11"/>
    <mergeCell ref="A1:D1"/>
    <mergeCell ref="A2:D2"/>
    <mergeCell ref="A3:C3"/>
    <mergeCell ref="A4:C4"/>
    <mergeCell ref="D3:D4"/>
    <mergeCell ref="A40:D40"/>
    <mergeCell ref="D22:D25"/>
    <mergeCell ref="C15:C16"/>
    <mergeCell ref="D15:D18"/>
    <mergeCell ref="D33:D36"/>
    <mergeCell ref="C22:C23"/>
    <mergeCell ref="C33:C34"/>
    <mergeCell ref="A38:D38"/>
  </mergeCells>
  <conditionalFormatting sqref="C24 C35">
    <cfRule type="cellIs" priority="4" dxfId="0" operator="equal" stopIfTrue="1">
      <formula>"Not on target to meet PM"</formula>
    </cfRule>
  </conditionalFormatting>
  <conditionalFormatting sqref="C33 C22 C15 C8">
    <cfRule type="cellIs" priority="3" dxfId="1" operator="equal" stopIfTrue="1">
      <formula>"NO PM STATED"</formula>
    </cfRule>
  </conditionalFormatting>
  <conditionalFormatting sqref="C33:C34 C22:C23 C15:C16 C8:C9">
    <cfRule type="cellIs" priority="2" dxfId="0" operator="equal" stopIfTrue="1">
      <formula>"PM NOT MET"</formula>
    </cfRule>
  </conditionalFormatting>
  <conditionalFormatting sqref="B9 B16 B23 B34">
    <cfRule type="cellIs" priority="1" dxfId="4" operator="lessThan">
      <formula>1</formula>
    </cfRule>
  </conditionalFormatting>
  <printOptions/>
  <pageMargins left="0.33" right="0.4" top="0.52" bottom="0.72" header="0.5" footer="0.5"/>
  <pageSetup horizontalDpi="600" verticalDpi="600" orientation="portrait" scale="96" r:id="rId3"/>
  <headerFooter alignWithMargins="0">
    <oddFooter>&amp;L&amp;9 07/10/2013  &amp;A&amp;R&amp;9CCPC HOM 13-34 Page &amp;P of  &amp;N</oddFooter>
  </headerFooter>
  <rowBreaks count="2" manualBreakCount="2">
    <brk id="25" max="255" man="1"/>
    <brk id="46" max="255" man="1"/>
  </rowBreaks>
  <legacyDrawing r:id="rId2"/>
</worksheet>
</file>

<file path=xl/worksheets/sheet7.xml><?xml version="1.0" encoding="utf-8"?>
<worksheet xmlns="http://schemas.openxmlformats.org/spreadsheetml/2006/main" xmlns:r="http://schemas.openxmlformats.org/officeDocument/2006/relationships">
  <dimension ref="A1:E65"/>
  <sheetViews>
    <sheet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2</v>
      </c>
      <c r="B2" s="93"/>
      <c r="C2" s="93"/>
      <c r="D2" s="94"/>
    </row>
    <row r="3" spans="1:4" ht="60" customHeight="1">
      <c r="A3" s="95" t="s">
        <v>40</v>
      </c>
      <c r="B3" s="96"/>
      <c r="C3" s="97"/>
      <c r="D3" s="98" t="s">
        <v>57</v>
      </c>
    </row>
    <row r="4" spans="1:4" ht="84.75" customHeight="1">
      <c r="A4" s="95" t="s">
        <v>34</v>
      </c>
      <c r="B4" s="96"/>
      <c r="C4" s="97"/>
      <c r="D4" s="99"/>
    </row>
    <row r="5" ht="6.75" customHeight="1"/>
    <row r="6" spans="1:4" ht="11.25" customHeight="1">
      <c r="A6" s="18" t="s">
        <v>16</v>
      </c>
      <c r="B6" s="19"/>
      <c r="C6" s="19"/>
      <c r="D6" s="20"/>
    </row>
    <row r="7" spans="1:4" ht="12.75">
      <c r="A7" s="2" t="s">
        <v>9</v>
      </c>
      <c r="B7" s="3" t="s">
        <v>35</v>
      </c>
      <c r="C7" s="3" t="s">
        <v>36</v>
      </c>
      <c r="D7" s="4" t="s">
        <v>15</v>
      </c>
    </row>
    <row r="8" spans="1:4" ht="50.25" customHeight="1">
      <c r="A8" s="5" t="s">
        <v>10</v>
      </c>
      <c r="B8" s="6">
        <v>3066</v>
      </c>
      <c r="C8" s="103" t="str">
        <f>IF(AND(B11&lt;1),"NO PM STATED",IF(AND(B8+C10&gt;=B11),"MET PM",IF(AND(B8+C10&lt;=B9),"PM NOT MET")))</f>
        <v>MET PM</v>
      </c>
      <c r="D8" s="113"/>
    </row>
    <row r="9" spans="1:4" ht="26.25" customHeight="1">
      <c r="A9" s="29" t="s">
        <v>23</v>
      </c>
      <c r="B9" s="86">
        <f>B11</f>
        <v>2890</v>
      </c>
      <c r="C9" s="104"/>
      <c r="D9" s="114"/>
    </row>
    <row r="10" spans="1:4" ht="26.25" customHeight="1" hidden="1">
      <c r="A10" s="29"/>
      <c r="B10" s="35">
        <v>0.1</v>
      </c>
      <c r="C10" s="37">
        <f>B9*B10</f>
        <v>289</v>
      </c>
      <c r="D10" s="114"/>
    </row>
    <row r="11" spans="1:4" ht="26.25" customHeight="1">
      <c r="A11" s="5" t="s">
        <v>11</v>
      </c>
      <c r="B11" s="6">
        <v>2890</v>
      </c>
      <c r="C11" s="74"/>
      <c r="D11" s="115"/>
    </row>
    <row r="12" spans="1:4" ht="12.75">
      <c r="A12" s="2" t="s">
        <v>21</v>
      </c>
      <c r="B12" s="3" t="s">
        <v>35</v>
      </c>
      <c r="C12" s="3" t="s">
        <v>36</v>
      </c>
      <c r="D12" s="4" t="s">
        <v>15</v>
      </c>
    </row>
    <row r="13" spans="1:4" ht="50.25" customHeight="1">
      <c r="A13" s="5" t="s">
        <v>10</v>
      </c>
      <c r="B13" s="6">
        <v>6730</v>
      </c>
      <c r="C13" s="103" t="str">
        <f>IF(AND(B16&lt;1),"NO PM STATED",IF(AND(B13+C15&gt;=B16),"MET PM",IF(AND(B13+C15&lt;=B14),"PM NOT MET")))</f>
        <v>MET PM</v>
      </c>
      <c r="D13" s="113"/>
    </row>
    <row r="14" spans="1:4" ht="26.25" customHeight="1">
      <c r="A14" s="29" t="s">
        <v>23</v>
      </c>
      <c r="B14" s="86">
        <f>B16</f>
        <v>3472</v>
      </c>
      <c r="C14" s="104"/>
      <c r="D14" s="114"/>
    </row>
    <row r="15" spans="1:4" ht="26.25" customHeight="1" hidden="1">
      <c r="A15" s="29"/>
      <c r="B15" s="35">
        <v>0.1</v>
      </c>
      <c r="C15" s="37">
        <f>B14*B15</f>
        <v>347.20000000000005</v>
      </c>
      <c r="D15" s="114"/>
    </row>
    <row r="16" spans="1:4" ht="26.25" customHeight="1">
      <c r="A16" s="8" t="s">
        <v>11</v>
      </c>
      <c r="B16" s="6">
        <v>3472</v>
      </c>
      <c r="C16" s="74"/>
      <c r="D16" s="115"/>
    </row>
    <row r="17" spans="1:2" ht="12.75">
      <c r="A17" s="7"/>
      <c r="B17" s="1"/>
    </row>
    <row r="18" spans="1:4" ht="12.75">
      <c r="A18" s="18" t="s">
        <v>17</v>
      </c>
      <c r="B18" s="19"/>
      <c r="C18" s="19"/>
      <c r="D18" s="20"/>
    </row>
    <row r="19" spans="1:4" ht="12.75">
      <c r="A19" s="11" t="s">
        <v>9</v>
      </c>
      <c r="B19" s="3" t="s">
        <v>35</v>
      </c>
      <c r="C19" s="3" t="s">
        <v>36</v>
      </c>
      <c r="D19" s="4" t="s">
        <v>15</v>
      </c>
    </row>
    <row r="20" spans="1:4" ht="50.25" customHeight="1">
      <c r="A20" s="8" t="s">
        <v>10</v>
      </c>
      <c r="B20" s="6">
        <v>192</v>
      </c>
      <c r="C20" s="103" t="str">
        <f>IF(AND(B23&lt;1),"NO PM STATED",IF(AND(B20+C22&gt;=B23),"MET PM",IF(AND(B20+C22&lt;=B21),"PM NOT MET")))</f>
        <v>MET PM</v>
      </c>
      <c r="D20" s="142"/>
    </row>
    <row r="21" spans="1:4" ht="26.25" customHeight="1">
      <c r="A21" s="29" t="s">
        <v>23</v>
      </c>
      <c r="B21" s="86">
        <f>B23</f>
        <v>161</v>
      </c>
      <c r="C21" s="104"/>
      <c r="D21" s="111"/>
    </row>
    <row r="22" spans="1:4" ht="26.25" customHeight="1" hidden="1">
      <c r="A22" s="29"/>
      <c r="B22" s="35">
        <v>0.1</v>
      </c>
      <c r="C22" s="31">
        <f>B22*B21</f>
        <v>16.1</v>
      </c>
      <c r="D22" s="111"/>
    </row>
    <row r="23" spans="1:4" ht="26.25" customHeight="1">
      <c r="A23" s="8" t="s">
        <v>11</v>
      </c>
      <c r="B23" s="6">
        <v>161</v>
      </c>
      <c r="C23" s="33"/>
      <c r="D23" s="112"/>
    </row>
    <row r="24" spans="1:4" ht="12.75">
      <c r="A24" s="11" t="s">
        <v>21</v>
      </c>
      <c r="B24" s="3" t="s">
        <v>35</v>
      </c>
      <c r="C24" s="3" t="s">
        <v>36</v>
      </c>
      <c r="D24" s="4" t="s">
        <v>15</v>
      </c>
    </row>
    <row r="25" spans="1:4" ht="50.25" customHeight="1">
      <c r="A25" s="8" t="s">
        <v>10</v>
      </c>
      <c r="B25" s="6">
        <v>192</v>
      </c>
      <c r="C25" s="103" t="str">
        <f>IF(AND(B28&lt;1),"NO PM STATED",IF(AND(B25+C27&gt;=B28),"MET PM",IF(AND(B25+C27&lt;=B26),"PM NOT MET")))</f>
        <v>MET PM</v>
      </c>
      <c r="D25" s="142"/>
    </row>
    <row r="26" spans="1:4" ht="26.25" customHeight="1">
      <c r="A26" s="29" t="s">
        <v>23</v>
      </c>
      <c r="B26" s="86">
        <f>B28</f>
        <v>105</v>
      </c>
      <c r="C26" s="104"/>
      <c r="D26" s="111"/>
    </row>
    <row r="27" spans="1:4" ht="26.25" customHeight="1" hidden="1">
      <c r="A27" s="29"/>
      <c r="B27" s="72">
        <v>0.1</v>
      </c>
      <c r="C27" s="65">
        <f>B27*B26</f>
        <v>10.5</v>
      </c>
      <c r="D27" s="111"/>
    </row>
    <row r="28" spans="1:4" ht="26.25" customHeight="1">
      <c r="A28" s="8" t="s">
        <v>11</v>
      </c>
      <c r="B28" s="68">
        <v>105</v>
      </c>
      <c r="C28" s="74"/>
      <c r="D28" s="112"/>
    </row>
    <row r="29" ht="12.75">
      <c r="A29" s="10"/>
    </row>
    <row r="30" spans="1:4" ht="12.75">
      <c r="A30" s="18" t="s">
        <v>18</v>
      </c>
      <c r="B30" s="19"/>
      <c r="C30" s="19"/>
      <c r="D30" s="20"/>
    </row>
    <row r="31" spans="1:4" ht="12.75">
      <c r="A31" s="11" t="s">
        <v>9</v>
      </c>
      <c r="B31" s="3" t="s">
        <v>35</v>
      </c>
      <c r="C31" s="3" t="s">
        <v>36</v>
      </c>
      <c r="D31" s="4" t="s">
        <v>15</v>
      </c>
    </row>
    <row r="32" spans="1:4" ht="50.25" customHeight="1">
      <c r="A32" s="8" t="s">
        <v>10</v>
      </c>
      <c r="B32" s="6">
        <v>605700</v>
      </c>
      <c r="C32" s="103" t="str">
        <f>IF(AND(B35&lt;1),"NO PM STATED",IF(AND(B32+C34&gt;=B35),"MET PM",IF(AND(B32+C34&lt;=B33),"PM NOT MET")))</f>
        <v>MET PM</v>
      </c>
      <c r="D32" s="126"/>
    </row>
    <row r="33" spans="1:4" ht="26.25" customHeight="1">
      <c r="A33" s="29" t="s">
        <v>23</v>
      </c>
      <c r="B33" s="86">
        <f>B35</f>
        <v>84067</v>
      </c>
      <c r="C33" s="104"/>
      <c r="D33" s="101"/>
    </row>
    <row r="34" spans="1:4" ht="26.25" customHeight="1" hidden="1">
      <c r="A34" s="29"/>
      <c r="B34" s="41">
        <v>0.1</v>
      </c>
      <c r="C34" s="37">
        <f>B34*B33</f>
        <v>8406.7</v>
      </c>
      <c r="D34" s="101"/>
    </row>
    <row r="35" spans="1:4" ht="26.25" customHeight="1">
      <c r="A35" s="8" t="s">
        <v>11</v>
      </c>
      <c r="B35" s="6">
        <v>84067</v>
      </c>
      <c r="C35" s="34"/>
      <c r="D35" s="102"/>
    </row>
    <row r="36" spans="1:4" ht="12.75">
      <c r="A36" s="11" t="s">
        <v>21</v>
      </c>
      <c r="B36" s="3" t="s">
        <v>35</v>
      </c>
      <c r="C36" s="3" t="s">
        <v>36</v>
      </c>
      <c r="D36" s="4" t="s">
        <v>15</v>
      </c>
    </row>
    <row r="37" spans="1:4" ht="50.25" customHeight="1">
      <c r="A37" s="8" t="s">
        <v>10</v>
      </c>
      <c r="B37" s="6">
        <v>605700</v>
      </c>
      <c r="C37" s="103" t="str">
        <f>IF(AND(B40&lt;1),"NO PM STATED",IF(AND(B37+C39&gt;=B40),"MET PM",IF(AND(B37+C39&lt;=B38),"PM NOT MET")))</f>
        <v>MET PM</v>
      </c>
      <c r="D37" s="126"/>
    </row>
    <row r="38" spans="1:4" ht="26.25" customHeight="1">
      <c r="A38" s="29" t="s">
        <v>23</v>
      </c>
      <c r="B38" s="86">
        <f>B40</f>
        <v>31610</v>
      </c>
      <c r="C38" s="104"/>
      <c r="D38" s="101"/>
    </row>
    <row r="39" spans="1:4" ht="26.25" customHeight="1" hidden="1">
      <c r="A39" s="29"/>
      <c r="B39" s="41">
        <v>0.1</v>
      </c>
      <c r="C39" s="37">
        <f>B39*B38</f>
        <v>3161</v>
      </c>
      <c r="D39" s="101"/>
    </row>
    <row r="40" spans="1:4" ht="26.25" customHeight="1">
      <c r="A40" s="8" t="s">
        <v>11</v>
      </c>
      <c r="B40" s="6">
        <v>31610</v>
      </c>
      <c r="C40" s="34"/>
      <c r="D40" s="102"/>
    </row>
    <row r="41" ht="12.75">
      <c r="A41" s="12"/>
    </row>
    <row r="42" spans="1:4" ht="12.75">
      <c r="A42" s="18" t="s">
        <v>19</v>
      </c>
      <c r="B42" s="19"/>
      <c r="C42" s="19"/>
      <c r="D42" s="20"/>
    </row>
    <row r="43" spans="1:4" ht="12.75">
      <c r="A43" s="11" t="s">
        <v>9</v>
      </c>
      <c r="B43" s="3" t="s">
        <v>35</v>
      </c>
      <c r="C43" s="3" t="s">
        <v>36</v>
      </c>
      <c r="D43" s="4" t="s">
        <v>15</v>
      </c>
    </row>
    <row r="44" spans="1:4" ht="44.25" customHeight="1">
      <c r="A44" s="8" t="s">
        <v>10</v>
      </c>
      <c r="B44" s="6">
        <v>334</v>
      </c>
      <c r="C44" s="103" t="str">
        <f>IF(AND(B47&lt;1),"NO PM STATED",IF(AND(B44+C46&gt;=B47),"MET PM",IF(AND(B44+C46&lt;=B45),"PM NOT MET")))</f>
        <v>MET PM</v>
      </c>
      <c r="D44" s="140"/>
    </row>
    <row r="45" spans="1:4" ht="31.5" customHeight="1">
      <c r="A45" s="29" t="s">
        <v>23</v>
      </c>
      <c r="B45" s="86">
        <f>B47</f>
        <v>200</v>
      </c>
      <c r="C45" s="104"/>
      <c r="D45" s="101"/>
    </row>
    <row r="46" spans="1:4" ht="31.5" customHeight="1" hidden="1">
      <c r="A46" s="29"/>
      <c r="B46" s="41">
        <v>0.1</v>
      </c>
      <c r="C46" s="37">
        <f>B45*B46</f>
        <v>20</v>
      </c>
      <c r="D46" s="101"/>
    </row>
    <row r="47" spans="1:4" ht="31.5" customHeight="1">
      <c r="A47" s="8" t="s">
        <v>11</v>
      </c>
      <c r="B47" s="6">
        <v>200</v>
      </c>
      <c r="C47" s="74"/>
      <c r="D47" s="102"/>
    </row>
    <row r="48" spans="1:4" ht="14.25" customHeight="1">
      <c r="A48" s="11" t="s">
        <v>21</v>
      </c>
      <c r="B48" s="3" t="s">
        <v>35</v>
      </c>
      <c r="C48" s="3" t="s">
        <v>36</v>
      </c>
      <c r="D48" s="4" t="s">
        <v>15</v>
      </c>
    </row>
    <row r="49" spans="1:4" ht="50.25" customHeight="1">
      <c r="A49" s="8" t="s">
        <v>10</v>
      </c>
      <c r="B49" s="6">
        <v>276</v>
      </c>
      <c r="C49" s="103" t="str">
        <f>IF(AND(B52&lt;1),"NO PM STATED",IF(AND(B49+C51&gt;=B52),"MET PM",IF(AND(B49+C51&lt;=B50),"PM NOT MET")))</f>
        <v>MET PM</v>
      </c>
      <c r="D49" s="140"/>
    </row>
    <row r="50" spans="1:4" ht="26.25" customHeight="1">
      <c r="A50" s="29" t="s">
        <v>23</v>
      </c>
      <c r="B50" s="86">
        <f>B52</f>
        <v>233</v>
      </c>
      <c r="C50" s="104"/>
      <c r="D50" s="101"/>
    </row>
    <row r="51" spans="1:4" ht="26.25" customHeight="1" hidden="1">
      <c r="A51" s="29"/>
      <c r="B51" s="41">
        <v>0.1</v>
      </c>
      <c r="C51" s="37">
        <f>B50*B51</f>
        <v>23.3</v>
      </c>
      <c r="D51" s="101"/>
    </row>
    <row r="52" spans="1:4" ht="26.25" customHeight="1">
      <c r="A52" s="8" t="s">
        <v>11</v>
      </c>
      <c r="B52" s="6">
        <v>233</v>
      </c>
      <c r="C52" s="74"/>
      <c r="D52" s="102"/>
    </row>
    <row r="53" ht="7.5" customHeight="1">
      <c r="A53" s="12"/>
    </row>
    <row r="54" spans="1:4" ht="12.75">
      <c r="A54" s="25" t="s">
        <v>49</v>
      </c>
      <c r="B54" s="25"/>
      <c r="C54" s="25"/>
      <c r="D54" s="25"/>
    </row>
    <row r="55" ht="9" customHeight="1">
      <c r="A55" s="12"/>
    </row>
    <row r="56" spans="1:4" ht="12.75">
      <c r="A56" s="18" t="s">
        <v>12</v>
      </c>
      <c r="B56" s="19"/>
      <c r="C56" s="19"/>
      <c r="D56" s="20"/>
    </row>
    <row r="57" spans="1:4" ht="12.75">
      <c r="A57" s="11" t="s">
        <v>9</v>
      </c>
      <c r="B57" s="3" t="s">
        <v>35</v>
      </c>
      <c r="C57" s="3" t="s">
        <v>36</v>
      </c>
      <c r="D57" s="4" t="s">
        <v>15</v>
      </c>
    </row>
    <row r="58" spans="1:4" ht="50.25" customHeight="1">
      <c r="A58" s="13" t="s">
        <v>10</v>
      </c>
      <c r="B58" s="6">
        <v>33</v>
      </c>
      <c r="C58" s="103" t="str">
        <f>IF(AND(B61&lt;1),"NO PM STATED",IF(AND(B58+C60&gt;=B61),"MET PM",IF(AND(B58+C60&lt;=B59),"PM NOT MET")))</f>
        <v>PM NOT MET</v>
      </c>
      <c r="D58" s="113"/>
    </row>
    <row r="59" spans="1:4" ht="26.25" customHeight="1">
      <c r="A59" s="29" t="s">
        <v>23</v>
      </c>
      <c r="B59" s="86">
        <f>B61</f>
        <v>37</v>
      </c>
      <c r="C59" s="104"/>
      <c r="D59" s="114"/>
    </row>
    <row r="60" spans="1:4" ht="26.25" customHeight="1" hidden="1">
      <c r="A60" s="29"/>
      <c r="B60" s="35">
        <v>0.05</v>
      </c>
      <c r="C60" s="37">
        <f>B60*B59</f>
        <v>1.85</v>
      </c>
      <c r="D60" s="114"/>
    </row>
    <row r="61" spans="1:4" ht="26.25" customHeight="1">
      <c r="A61" s="13" t="s">
        <v>11</v>
      </c>
      <c r="B61" s="6">
        <v>37</v>
      </c>
      <c r="C61" s="34"/>
      <c r="D61" s="115"/>
    </row>
    <row r="63" spans="1:4" ht="12.75" customHeight="1">
      <c r="A63" s="166" t="s">
        <v>51</v>
      </c>
      <c r="B63" s="166"/>
      <c r="C63" s="166"/>
      <c r="D63" s="166"/>
    </row>
    <row r="64" ht="9" customHeight="1"/>
    <row r="65" spans="1:4" ht="40.5" customHeight="1">
      <c r="A65" s="116" t="s">
        <v>55</v>
      </c>
      <c r="B65" s="117"/>
      <c r="C65" s="117"/>
      <c r="D65" s="117"/>
    </row>
  </sheetData>
  <sheetProtection/>
  <protectedRanges>
    <protectedRange sqref="D8:D11 D13:D16 D20:D23 D25:D28 D32:D35 D37:D40 D44:D47 D49:D52 D58:D61" name="Range2"/>
    <protectedRange sqref="C11 C16 C23 C28 C35 C40 C47 C52 C61" name="Range1"/>
  </protectedRanges>
  <mergeCells count="25">
    <mergeCell ref="A1:D1"/>
    <mergeCell ref="A2:D2"/>
    <mergeCell ref="A3:C3"/>
    <mergeCell ref="A4:C4"/>
    <mergeCell ref="D3:D4"/>
    <mergeCell ref="D8:D11"/>
    <mergeCell ref="C8:C9"/>
    <mergeCell ref="C49:C50"/>
    <mergeCell ref="C44:C45"/>
    <mergeCell ref="C37:C38"/>
    <mergeCell ref="C32:C33"/>
    <mergeCell ref="D13:D16"/>
    <mergeCell ref="C13:C14"/>
    <mergeCell ref="C20:C21"/>
    <mergeCell ref="D20:D23"/>
    <mergeCell ref="A65:D65"/>
    <mergeCell ref="A63:D63"/>
    <mergeCell ref="D58:D61"/>
    <mergeCell ref="D25:D28"/>
    <mergeCell ref="C25:C26"/>
    <mergeCell ref="D44:D47"/>
    <mergeCell ref="D49:D52"/>
    <mergeCell ref="D37:D40"/>
    <mergeCell ref="D32:D35"/>
    <mergeCell ref="C58:C59"/>
  </mergeCells>
  <conditionalFormatting sqref="C27">
    <cfRule type="cellIs" priority="6" dxfId="0" operator="equal" stopIfTrue="1">
      <formula>"Not on target to meet PM"</formula>
    </cfRule>
  </conditionalFormatting>
  <conditionalFormatting sqref="C10 C51 C60 C39 C15 C34 C46">
    <cfRule type="cellIs" priority="4" dxfId="0" operator="equal" stopIfTrue="1">
      <formula>"Not on target to meet PM"</formula>
    </cfRule>
  </conditionalFormatting>
  <conditionalFormatting sqref="B59 B50 B45 B38 B33 B26 B21 B14 B9">
    <cfRule type="cellIs" priority="3" dxfId="4" operator="lessThan">
      <formula>1</formula>
    </cfRule>
  </conditionalFormatting>
  <conditionalFormatting sqref="C8 C13 C20 C25 C32 C37 C44 C49 C58">
    <cfRule type="cellIs" priority="2" dxfId="1" operator="equal" stopIfTrue="1">
      <formula>"NO PM STATED"</formula>
    </cfRule>
  </conditionalFormatting>
  <conditionalFormatting sqref="C8:C9 C13:C14 C20:C21 C25:C26 C32:C33 C37:C38 C44:C45 C49:C50 C58:C59">
    <cfRule type="cellIs" priority="1" dxfId="0" operator="equal" stopIfTrue="1">
      <formula>"PM NOT MET"</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1" manualBreakCount="1">
    <brk id="29" max="255" man="1"/>
  </rowBreaks>
</worksheet>
</file>

<file path=xl/worksheets/sheet8.xml><?xml version="1.0" encoding="utf-8"?>
<worksheet xmlns="http://schemas.openxmlformats.org/spreadsheetml/2006/main" xmlns:r="http://schemas.openxmlformats.org/officeDocument/2006/relationships">
  <dimension ref="A1:G56"/>
  <sheetViews>
    <sheetView zoomScale="115" zoomScaleNormal="115"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4</v>
      </c>
      <c r="B2" s="93"/>
      <c r="C2" s="93"/>
      <c r="D2" s="94"/>
    </row>
    <row r="3" spans="1:4" ht="60" customHeight="1">
      <c r="A3" s="95" t="s">
        <v>37</v>
      </c>
      <c r="B3" s="96"/>
      <c r="C3" s="97"/>
      <c r="D3" s="98" t="s">
        <v>57</v>
      </c>
    </row>
    <row r="4" spans="1:4" ht="84.75" customHeight="1">
      <c r="A4" s="95" t="s">
        <v>34</v>
      </c>
      <c r="B4" s="96"/>
      <c r="C4" s="97"/>
      <c r="D4" s="99"/>
    </row>
    <row r="5" ht="6.75" customHeight="1"/>
    <row r="6" spans="1:4" ht="12.75">
      <c r="A6" s="18" t="s">
        <v>16</v>
      </c>
      <c r="B6" s="19"/>
      <c r="C6" s="19"/>
      <c r="D6" s="20"/>
    </row>
    <row r="7" spans="1:4" ht="12.75">
      <c r="A7" s="2" t="s">
        <v>9</v>
      </c>
      <c r="B7" s="3" t="s">
        <v>35</v>
      </c>
      <c r="C7" s="3" t="s">
        <v>36</v>
      </c>
      <c r="D7" s="4" t="s">
        <v>15</v>
      </c>
    </row>
    <row r="8" spans="1:4" ht="53.25" customHeight="1">
      <c r="A8" s="5" t="s">
        <v>10</v>
      </c>
      <c r="B8" s="6">
        <v>639</v>
      </c>
      <c r="C8" s="103" t="str">
        <f>IF(AND(B11&lt;1),"NO PM STATED",IF(AND(B8+C10&gt;=B11),"MET PM",IF(AND(B8+C10&lt;=B9),"PM NOT MET")))</f>
        <v>MET PM</v>
      </c>
      <c r="D8" s="136"/>
    </row>
    <row r="9" spans="1:4" ht="26.25" customHeight="1">
      <c r="A9" s="29" t="s">
        <v>23</v>
      </c>
      <c r="B9" s="86">
        <f>B11</f>
        <v>250</v>
      </c>
      <c r="C9" s="104"/>
      <c r="D9" s="111"/>
    </row>
    <row r="10" spans="1:4" ht="26.25" customHeight="1" hidden="1">
      <c r="A10" s="29"/>
      <c r="B10" s="35">
        <v>0.1</v>
      </c>
      <c r="C10" s="31">
        <f>B10*B9</f>
        <v>25</v>
      </c>
      <c r="D10" s="111"/>
    </row>
    <row r="11" spans="1:4" ht="26.25" customHeight="1">
      <c r="A11" s="5" t="s">
        <v>11</v>
      </c>
      <c r="B11" s="6">
        <v>250</v>
      </c>
      <c r="C11" s="33"/>
      <c r="D11" s="112"/>
    </row>
    <row r="12" spans="1:4" ht="12.75">
      <c r="A12" s="2" t="s">
        <v>21</v>
      </c>
      <c r="B12" s="3" t="s">
        <v>35</v>
      </c>
      <c r="C12" s="3" t="s">
        <v>36</v>
      </c>
      <c r="D12" s="4" t="s">
        <v>15</v>
      </c>
    </row>
    <row r="13" spans="1:4" ht="53.25" customHeight="1">
      <c r="A13" s="5" t="s">
        <v>10</v>
      </c>
      <c r="B13" s="6">
        <v>660</v>
      </c>
      <c r="C13" s="103" t="str">
        <f>IF(AND(B16&lt;1),"NO PM STATED",IF(AND(B13+C15&gt;=B16),"MET PM",IF(AND(B13+C15&lt;=B14),"PM NOT MET")))</f>
        <v>MET PM</v>
      </c>
      <c r="D13" s="126"/>
    </row>
    <row r="14" spans="1:4" ht="26.25" customHeight="1">
      <c r="A14" s="29" t="s">
        <v>23</v>
      </c>
      <c r="B14" s="86">
        <f>B16</f>
        <v>100</v>
      </c>
      <c r="C14" s="104"/>
      <c r="D14" s="101"/>
    </row>
    <row r="15" spans="1:4" ht="26.25" customHeight="1" hidden="1">
      <c r="A15" s="29"/>
      <c r="B15" s="35">
        <v>0.1</v>
      </c>
      <c r="C15" s="31">
        <f>B15*B14</f>
        <v>10</v>
      </c>
      <c r="D15" s="101"/>
    </row>
    <row r="16" spans="1:4" ht="26.25" customHeight="1">
      <c r="A16" s="5" t="s">
        <v>11</v>
      </c>
      <c r="B16" s="6">
        <v>100</v>
      </c>
      <c r="C16" s="33"/>
      <c r="D16" s="102"/>
    </row>
    <row r="17" spans="1:4" ht="6.75" customHeight="1">
      <c r="A17" s="42"/>
      <c r="B17" s="21"/>
      <c r="C17" s="22"/>
      <c r="D17" s="23"/>
    </row>
    <row r="18" spans="1:4" ht="12.75">
      <c r="A18" s="18" t="s">
        <v>17</v>
      </c>
      <c r="B18" s="19"/>
      <c r="C18" s="19"/>
      <c r="D18" s="20"/>
    </row>
    <row r="19" spans="1:4" ht="12.75">
      <c r="A19" s="2" t="s">
        <v>9</v>
      </c>
      <c r="B19" s="3" t="s">
        <v>35</v>
      </c>
      <c r="C19" s="3" t="s">
        <v>36</v>
      </c>
      <c r="D19" s="4" t="s">
        <v>15</v>
      </c>
    </row>
    <row r="20" spans="1:4" ht="53.25" customHeight="1">
      <c r="A20" s="5" t="s">
        <v>10</v>
      </c>
      <c r="B20" s="6">
        <v>40</v>
      </c>
      <c r="C20" s="103" t="str">
        <f>IF(AND(B23&lt;1),"NO PM STATED",IF(AND(B20+C22&gt;=B23),"MET PM",IF(AND(B20+C22&lt;=B21),"PM NOT MET")))</f>
        <v>MET PM</v>
      </c>
      <c r="D20" s="168"/>
    </row>
    <row r="21" spans="1:4" ht="26.25" customHeight="1">
      <c r="A21" s="29" t="s">
        <v>23</v>
      </c>
      <c r="B21" s="86">
        <f>B23</f>
        <v>40</v>
      </c>
      <c r="C21" s="104"/>
      <c r="D21" s="169"/>
    </row>
    <row r="22" spans="1:4" ht="26.25" customHeight="1" hidden="1">
      <c r="A22" s="29"/>
      <c r="B22" s="35">
        <v>0.1</v>
      </c>
      <c r="C22" s="31">
        <f>B22*B21</f>
        <v>4</v>
      </c>
      <c r="D22" s="169"/>
    </row>
    <row r="23" spans="1:7" ht="26.25" customHeight="1">
      <c r="A23" s="8" t="s">
        <v>11</v>
      </c>
      <c r="B23" s="6">
        <v>40</v>
      </c>
      <c r="C23" s="33"/>
      <c r="D23" s="170"/>
      <c r="G23" s="22"/>
    </row>
    <row r="24" spans="1:4" ht="12.75">
      <c r="A24" s="2" t="s">
        <v>21</v>
      </c>
      <c r="B24" s="3" t="s">
        <v>35</v>
      </c>
      <c r="C24" s="3" t="s">
        <v>36</v>
      </c>
      <c r="D24" s="4" t="s">
        <v>15</v>
      </c>
    </row>
    <row r="25" ht="6.75" customHeight="1">
      <c r="A25" s="12"/>
    </row>
    <row r="26" spans="1:4" ht="12.75">
      <c r="A26" s="18" t="s">
        <v>18</v>
      </c>
      <c r="B26" s="19"/>
      <c r="C26" s="19"/>
      <c r="D26" s="20"/>
    </row>
    <row r="27" spans="1:4" ht="14.25" customHeight="1">
      <c r="A27" s="2" t="s">
        <v>9</v>
      </c>
      <c r="B27" s="3" t="s">
        <v>35</v>
      </c>
      <c r="C27" s="3" t="s">
        <v>36</v>
      </c>
      <c r="D27" s="4" t="s">
        <v>15</v>
      </c>
    </row>
    <row r="28" spans="1:4" ht="53.25" customHeight="1">
      <c r="A28" s="5" t="s">
        <v>10</v>
      </c>
      <c r="B28" s="6">
        <v>10156</v>
      </c>
      <c r="C28" s="103" t="str">
        <f>IF(AND(B31&lt;1),"NO PM STATED",IF(AND(B28+C30&gt;=B31),"MET PM",IF(AND(B28+C30&lt;=B29),"PM NOT MET")))</f>
        <v>MET PM</v>
      </c>
      <c r="D28" s="168"/>
    </row>
    <row r="29" spans="1:4" ht="26.25" customHeight="1">
      <c r="A29" s="29" t="s">
        <v>23</v>
      </c>
      <c r="B29" s="86">
        <f>B31</f>
        <v>2500</v>
      </c>
      <c r="C29" s="104"/>
      <c r="D29" s="169"/>
    </row>
    <row r="30" spans="1:4" ht="26.25" customHeight="1" hidden="1">
      <c r="A30" s="29"/>
      <c r="B30" s="35">
        <v>0.1</v>
      </c>
      <c r="C30" s="31">
        <f>B30*B29</f>
        <v>250</v>
      </c>
      <c r="D30" s="169"/>
    </row>
    <row r="31" spans="1:4" ht="26.25" customHeight="1">
      <c r="A31" s="5" t="s">
        <v>11</v>
      </c>
      <c r="B31" s="6">
        <v>2500</v>
      </c>
      <c r="C31" s="74"/>
      <c r="D31" s="170"/>
    </row>
    <row r="32" spans="1:4" ht="12.75">
      <c r="A32" s="2" t="s">
        <v>21</v>
      </c>
      <c r="B32" s="3" t="s">
        <v>35</v>
      </c>
      <c r="C32" s="3" t="s">
        <v>36</v>
      </c>
      <c r="D32" s="4" t="s">
        <v>15</v>
      </c>
    </row>
    <row r="33" spans="1:4" ht="53.25" customHeight="1">
      <c r="A33" s="5" t="s">
        <v>10</v>
      </c>
      <c r="B33" s="6">
        <v>5000</v>
      </c>
      <c r="C33" s="103" t="str">
        <f>IF(AND(B36&lt;1),"NO PM STATED",IF(AND(B33+C35&gt;=B36),"MET PM",IF(AND(B33+C35&lt;=B34),"PM NOT MET")))</f>
        <v>PM NOT MET</v>
      </c>
      <c r="D33" s="168"/>
    </row>
    <row r="34" spans="1:4" ht="26.25" customHeight="1">
      <c r="A34" s="29" t="s">
        <v>23</v>
      </c>
      <c r="B34" s="86">
        <f>B36</f>
        <v>7000</v>
      </c>
      <c r="C34" s="104"/>
      <c r="D34" s="169"/>
    </row>
    <row r="35" spans="1:4" ht="26.25" customHeight="1" hidden="1">
      <c r="A35" s="29"/>
      <c r="B35" s="35">
        <v>0.1</v>
      </c>
      <c r="C35" s="31">
        <f>B35*B34</f>
        <v>700</v>
      </c>
      <c r="D35" s="169"/>
    </row>
    <row r="36" spans="1:4" ht="26.25" customHeight="1">
      <c r="A36" s="5" t="s">
        <v>11</v>
      </c>
      <c r="B36" s="6">
        <v>7000</v>
      </c>
      <c r="C36" s="74"/>
      <c r="D36" s="170"/>
    </row>
    <row r="37" spans="1:4" ht="12.75">
      <c r="A37" s="43"/>
      <c r="B37" s="44"/>
      <c r="C37" s="45"/>
      <c r="D37" s="46"/>
    </row>
    <row r="38" spans="1:4" ht="12.75">
      <c r="A38" s="18" t="s">
        <v>19</v>
      </c>
      <c r="B38" s="19"/>
      <c r="C38" s="19"/>
      <c r="D38" s="20"/>
    </row>
    <row r="39" spans="1:4" ht="12.75">
      <c r="A39" s="2" t="s">
        <v>21</v>
      </c>
      <c r="B39" s="3" t="s">
        <v>35</v>
      </c>
      <c r="C39" s="3" t="s">
        <v>36</v>
      </c>
      <c r="D39" s="4" t="s">
        <v>15</v>
      </c>
    </row>
    <row r="40" spans="1:4" ht="53.25" customHeight="1">
      <c r="A40" s="5" t="s">
        <v>10</v>
      </c>
      <c r="B40" s="6">
        <v>46</v>
      </c>
      <c r="C40" s="103" t="str">
        <f>IF(AND(B43&lt;1),"NO PM STATED",IF(AND(B40+C42&gt;=B43),"MET PM",IF(AND(B40+C42&lt;=B41),"PM NOT MET")))</f>
        <v>MET PM</v>
      </c>
      <c r="D40" s="168"/>
    </row>
    <row r="41" spans="1:4" ht="26.25" customHeight="1">
      <c r="A41" s="29" t="s">
        <v>23</v>
      </c>
      <c r="B41" s="86">
        <f>B43</f>
        <v>40</v>
      </c>
      <c r="C41" s="104"/>
      <c r="D41" s="169"/>
    </row>
    <row r="42" spans="1:4" ht="26.25" customHeight="1" hidden="1">
      <c r="A42" s="29"/>
      <c r="B42" s="35">
        <v>0.1</v>
      </c>
      <c r="C42" s="31">
        <f>B42*B41</f>
        <v>4</v>
      </c>
      <c r="D42" s="169"/>
    </row>
    <row r="43" spans="1:4" ht="26.25" customHeight="1">
      <c r="A43" s="5" t="s">
        <v>11</v>
      </c>
      <c r="B43" s="6">
        <v>40</v>
      </c>
      <c r="C43" s="74"/>
      <c r="D43" s="170"/>
    </row>
    <row r="44" spans="1:4" ht="6.75" customHeight="1">
      <c r="A44" s="9"/>
      <c r="B44" s="21"/>
      <c r="C44" s="22"/>
      <c r="D44" s="23"/>
    </row>
    <row r="45" spans="1:4" ht="12.75">
      <c r="A45" s="25" t="s">
        <v>49</v>
      </c>
      <c r="B45" s="25"/>
      <c r="C45" s="25"/>
      <c r="D45" s="25"/>
    </row>
    <row r="46" ht="6.75" customHeight="1">
      <c r="A46" s="12"/>
    </row>
    <row r="47" spans="1:4" ht="12.75">
      <c r="A47" s="18" t="s">
        <v>12</v>
      </c>
      <c r="B47" s="19"/>
      <c r="C47" s="19"/>
      <c r="D47" s="20"/>
    </row>
    <row r="48" spans="1:4" ht="12.75">
      <c r="A48" s="11" t="s">
        <v>9</v>
      </c>
      <c r="B48" s="3" t="s">
        <v>35</v>
      </c>
      <c r="C48" s="3" t="s">
        <v>36</v>
      </c>
      <c r="D48" s="4" t="s">
        <v>15</v>
      </c>
    </row>
    <row r="49" spans="1:4" ht="53.25" customHeight="1">
      <c r="A49" s="13" t="s">
        <v>10</v>
      </c>
      <c r="B49" s="6">
        <v>21</v>
      </c>
      <c r="C49" s="103" t="str">
        <f>IF(AND(B52&lt;1),"NO PM STATED",IF(AND(B49+C51&gt;=B52),"MET PM",IF(AND(B49+C51&lt;=B50),"PM NOT MET")))</f>
        <v>MET PM</v>
      </c>
      <c r="D49" s="136"/>
    </row>
    <row r="50" spans="1:4" ht="26.25" customHeight="1">
      <c r="A50" s="29" t="s">
        <v>23</v>
      </c>
      <c r="B50" s="86">
        <f>B52</f>
        <v>21</v>
      </c>
      <c r="C50" s="104"/>
      <c r="D50" s="111"/>
    </row>
    <row r="51" spans="1:4" ht="26.25" customHeight="1" hidden="1">
      <c r="A51" s="29"/>
      <c r="B51" s="35">
        <v>0.05</v>
      </c>
      <c r="C51" s="36">
        <f>B50*B51+IF(,"B57-B58&lt;1,B57-538&gt;0",0.5)</f>
        <v>1.55</v>
      </c>
      <c r="D51" s="111"/>
    </row>
    <row r="52" spans="1:4" ht="26.25" customHeight="1">
      <c r="A52" s="13" t="s">
        <v>11</v>
      </c>
      <c r="B52" s="6">
        <v>21</v>
      </c>
      <c r="C52" s="33"/>
      <c r="D52" s="112"/>
    </row>
    <row r="53" ht="7.5" customHeight="1"/>
    <row r="54" spans="1:4" ht="12.75">
      <c r="A54" s="166" t="s">
        <v>51</v>
      </c>
      <c r="B54" s="166"/>
      <c r="C54" s="166"/>
      <c r="D54" s="166"/>
    </row>
    <row r="55" ht="8.25" customHeight="1"/>
    <row r="56" spans="1:4" ht="40.5" customHeight="1">
      <c r="A56" s="116" t="s">
        <v>55</v>
      </c>
      <c r="B56" s="117"/>
      <c r="C56" s="117"/>
      <c r="D56" s="117"/>
    </row>
  </sheetData>
  <sheetProtection/>
  <protectedRanges>
    <protectedRange sqref="D8:D11 D13:D16 D20:D23 D49:D52 D28:D31 D33:D36 D40:D43" name="Range2"/>
    <protectedRange sqref="C11 C16 C23 C52 C31 C36 C43" name="Range1"/>
  </protectedRanges>
  <mergeCells count="21">
    <mergeCell ref="A56:D56"/>
    <mergeCell ref="C40:C41"/>
    <mergeCell ref="D40:D43"/>
    <mergeCell ref="A54:D54"/>
    <mergeCell ref="C49:C50"/>
    <mergeCell ref="D49:D52"/>
    <mergeCell ref="C33:C34"/>
    <mergeCell ref="D33:D36"/>
    <mergeCell ref="D13:D16"/>
    <mergeCell ref="C20:C21"/>
    <mergeCell ref="D20:D23"/>
    <mergeCell ref="C13:C14"/>
    <mergeCell ref="C28:C29"/>
    <mergeCell ref="D28:D31"/>
    <mergeCell ref="C8:C9"/>
    <mergeCell ref="D8:D11"/>
    <mergeCell ref="A1:D1"/>
    <mergeCell ref="A3:C3"/>
    <mergeCell ref="A4:C4"/>
    <mergeCell ref="D3:D4"/>
    <mergeCell ref="A2:D2"/>
  </mergeCells>
  <conditionalFormatting sqref="C49 C40 C33 C28 C20 C13 C8">
    <cfRule type="cellIs" priority="4" dxfId="1" operator="equal" stopIfTrue="1">
      <formula>"NO PM STATED"</formula>
    </cfRule>
  </conditionalFormatting>
  <conditionalFormatting sqref="C49:C50 C40:C41 C33:C34 C28:C29 C20:C21 C13:C14 C8:C9">
    <cfRule type="cellIs" priority="3" dxfId="0" operator="equal" stopIfTrue="1">
      <formula>"PM NOT MET"</formula>
    </cfRule>
  </conditionalFormatting>
  <conditionalFormatting sqref="B9 B14 B21 B29 B34 B41 B50">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2" manualBreakCount="2">
    <brk id="25" max="255" man="1"/>
    <brk id="63" max="255" man="1"/>
  </rowBreaks>
</worksheet>
</file>

<file path=xl/worksheets/sheet9.xml><?xml version="1.0" encoding="utf-8"?>
<worksheet xmlns="http://schemas.openxmlformats.org/spreadsheetml/2006/main" xmlns:r="http://schemas.openxmlformats.org/officeDocument/2006/relationships">
  <dimension ref="A1:E65"/>
  <sheetViews>
    <sheetView view="pageBreakPreview" zoomScaleSheetLayoutView="100" zoomScalePageLayoutView="0" workbookViewId="0" topLeftCell="A1">
      <selection activeCell="J14" sqref="J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1" t="s">
        <v>48</v>
      </c>
      <c r="B1" s="91"/>
      <c r="C1" s="91"/>
      <c r="D1" s="91"/>
      <c r="E1" s="14"/>
    </row>
    <row r="2" spans="1:4" ht="15.75">
      <c r="A2" s="92" t="s">
        <v>3</v>
      </c>
      <c r="B2" s="93"/>
      <c r="C2" s="93"/>
      <c r="D2" s="94"/>
    </row>
    <row r="3" spans="1:4" ht="60" customHeight="1">
      <c r="A3" s="95" t="s">
        <v>56</v>
      </c>
      <c r="B3" s="96"/>
      <c r="C3" s="97"/>
      <c r="D3" s="98" t="s">
        <v>57</v>
      </c>
    </row>
    <row r="4" spans="1:4" ht="84.75" customHeight="1">
      <c r="A4" s="95" t="s">
        <v>34</v>
      </c>
      <c r="B4" s="96"/>
      <c r="C4" s="97"/>
      <c r="D4" s="99"/>
    </row>
    <row r="5" ht="6.75" customHeight="1"/>
    <row r="6" spans="1:4" ht="12.75">
      <c r="A6" s="18" t="s">
        <v>16</v>
      </c>
      <c r="B6" s="19"/>
      <c r="C6" s="19"/>
      <c r="D6" s="20"/>
    </row>
    <row r="7" spans="1:4" ht="12.75">
      <c r="A7" s="2" t="s">
        <v>9</v>
      </c>
      <c r="B7" s="3" t="s">
        <v>35</v>
      </c>
      <c r="C7" s="3" t="s">
        <v>36</v>
      </c>
      <c r="D7" s="4" t="s">
        <v>15</v>
      </c>
    </row>
    <row r="8" spans="1:4" ht="53.25" customHeight="1">
      <c r="A8" s="5" t="s">
        <v>10</v>
      </c>
      <c r="B8" s="6">
        <v>1290</v>
      </c>
      <c r="C8" s="103" t="str">
        <f>IF(AND(B11&lt;1),"NO PM STATED",IF(AND(B8+C10&gt;=B11),"MET PM",IF(AND(B8+C10&lt;=B9),"PM NOT MET")))</f>
        <v>PM NOT MET</v>
      </c>
      <c r="D8" s="142"/>
    </row>
    <row r="9" spans="1:4" ht="26.25" customHeight="1">
      <c r="A9" s="29" t="s">
        <v>23</v>
      </c>
      <c r="B9" s="86">
        <f>B11</f>
        <v>2713</v>
      </c>
      <c r="C9" s="104"/>
      <c r="D9" s="111"/>
    </row>
    <row r="10" spans="1:4" ht="26.25" customHeight="1" hidden="1">
      <c r="A10" s="29"/>
      <c r="B10" s="35">
        <v>0.1</v>
      </c>
      <c r="C10" s="31">
        <f>B10*B9</f>
        <v>271.3</v>
      </c>
      <c r="D10" s="111"/>
    </row>
    <row r="11" spans="1:4" ht="26.25" customHeight="1">
      <c r="A11" s="5" t="s">
        <v>11</v>
      </c>
      <c r="B11" s="6">
        <v>2713</v>
      </c>
      <c r="C11" s="33"/>
      <c r="D11" s="112"/>
    </row>
    <row r="12" spans="1:4" ht="12.75">
      <c r="A12" s="2" t="s">
        <v>22</v>
      </c>
      <c r="B12" s="3" t="s">
        <v>35</v>
      </c>
      <c r="C12" s="3" t="s">
        <v>36</v>
      </c>
      <c r="D12" s="4" t="s">
        <v>15</v>
      </c>
    </row>
    <row r="13" spans="1:4" ht="53.25" customHeight="1">
      <c r="A13" s="5" t="s">
        <v>10</v>
      </c>
      <c r="B13" s="6">
        <v>2957</v>
      </c>
      <c r="C13" s="103" t="str">
        <f>IF(AND(B16&lt;1),"NO PM STATED",IF(AND(B13+C15&gt;=B16),"MET PM",IF(AND(B13+C15&lt;=B14),"PM NOT MET")))</f>
        <v>MET PM</v>
      </c>
      <c r="D13" s="130" t="s">
        <v>47</v>
      </c>
    </row>
    <row r="14" spans="1:4" ht="26.25" customHeight="1">
      <c r="A14" s="29" t="s">
        <v>23</v>
      </c>
      <c r="B14" s="86">
        <f>B16</f>
        <v>3114</v>
      </c>
      <c r="C14" s="104"/>
      <c r="D14" s="131"/>
    </row>
    <row r="15" spans="1:4" ht="26.25" customHeight="1" hidden="1">
      <c r="A15" s="29"/>
      <c r="B15" s="35">
        <v>0.1</v>
      </c>
      <c r="C15" s="37">
        <f>B14*B15</f>
        <v>311.40000000000003</v>
      </c>
      <c r="D15" s="131"/>
    </row>
    <row r="16" spans="1:4" ht="26.25" customHeight="1">
      <c r="A16" s="5" t="s">
        <v>11</v>
      </c>
      <c r="B16" s="6">
        <v>3114</v>
      </c>
      <c r="C16" s="34"/>
      <c r="D16" s="132"/>
    </row>
    <row r="17" spans="1:4" ht="12.75">
      <c r="A17" s="2" t="s">
        <v>21</v>
      </c>
      <c r="B17" s="3" t="s">
        <v>35</v>
      </c>
      <c r="C17" s="3" t="s">
        <v>36</v>
      </c>
      <c r="D17" s="4" t="s">
        <v>15</v>
      </c>
    </row>
    <row r="18" spans="1:4" ht="53.25" customHeight="1">
      <c r="A18" s="5" t="s">
        <v>10</v>
      </c>
      <c r="B18" s="6">
        <v>2557</v>
      </c>
      <c r="C18" s="103" t="str">
        <f>IF(AND(B21&lt;1),"NO PM STATED",IF(AND(B18+C20&gt;=B21),"MET PM",IF(AND(B18+C20&lt;=B19),"PM NOT MET")))</f>
        <v>MET PM</v>
      </c>
      <c r="D18" s="130" t="s">
        <v>47</v>
      </c>
    </row>
    <row r="19" spans="1:4" ht="26.25" customHeight="1">
      <c r="A19" s="29" t="s">
        <v>23</v>
      </c>
      <c r="B19" s="86">
        <f>B21</f>
        <v>2628</v>
      </c>
      <c r="C19" s="104"/>
      <c r="D19" s="131"/>
    </row>
    <row r="20" spans="1:4" ht="26.25" customHeight="1" hidden="1">
      <c r="A20" s="29"/>
      <c r="B20" s="35">
        <v>0.1</v>
      </c>
      <c r="C20" s="37">
        <f>B19*B20</f>
        <v>262.8</v>
      </c>
      <c r="D20" s="131"/>
    </row>
    <row r="21" spans="1:4" ht="26.25" customHeight="1">
      <c r="A21" s="5" t="s">
        <v>11</v>
      </c>
      <c r="B21" s="6">
        <v>2628</v>
      </c>
      <c r="C21" s="34"/>
      <c r="D21" s="132"/>
    </row>
    <row r="22" spans="1:2" ht="12.75">
      <c r="A22" s="7"/>
      <c r="B22" s="1"/>
    </row>
    <row r="23" spans="1:4" ht="12.75">
      <c r="A23" s="18" t="s">
        <v>17</v>
      </c>
      <c r="B23" s="19"/>
      <c r="C23" s="19"/>
      <c r="D23" s="20"/>
    </row>
    <row r="24" spans="1:4" ht="12.75">
      <c r="A24" s="2" t="s">
        <v>9</v>
      </c>
      <c r="B24" s="3" t="s">
        <v>35</v>
      </c>
      <c r="C24" s="3" t="s">
        <v>36</v>
      </c>
      <c r="D24" s="4" t="s">
        <v>15</v>
      </c>
    </row>
    <row r="25" spans="1:4" ht="53.25" customHeight="1">
      <c r="A25" s="5" t="s">
        <v>10</v>
      </c>
      <c r="B25" s="6">
        <v>0</v>
      </c>
      <c r="C25" s="103" t="str">
        <f>IF(AND(B28&lt;1),"NO PM STATED",IF(AND(B25+C27&gt;=B28),"MET PM",IF(AND(B25+C27&lt;=B26),"PM NOT MET")))</f>
        <v>PM NOT MET</v>
      </c>
      <c r="D25" s="126"/>
    </row>
    <row r="26" spans="1:4" ht="26.25" customHeight="1">
      <c r="A26" s="29" t="s">
        <v>23</v>
      </c>
      <c r="B26" s="86">
        <f>B28</f>
        <v>42</v>
      </c>
      <c r="C26" s="104"/>
      <c r="D26" s="101"/>
    </row>
    <row r="27" spans="1:4" ht="26.25" customHeight="1" hidden="1">
      <c r="A27" s="29"/>
      <c r="B27" s="35">
        <v>0.1</v>
      </c>
      <c r="C27" s="31">
        <f>B27*B26</f>
        <v>4.2</v>
      </c>
      <c r="D27" s="101"/>
    </row>
    <row r="28" spans="1:4" ht="26.25" customHeight="1">
      <c r="A28" s="8" t="s">
        <v>11</v>
      </c>
      <c r="B28" s="6">
        <v>42</v>
      </c>
      <c r="C28" s="33"/>
      <c r="D28" s="102"/>
    </row>
    <row r="29" ht="12.75">
      <c r="A29" s="9"/>
    </row>
    <row r="30" spans="1:4" ht="12.75">
      <c r="A30" s="18" t="s">
        <v>18</v>
      </c>
      <c r="B30" s="19"/>
      <c r="C30" s="19"/>
      <c r="D30" s="20"/>
    </row>
    <row r="31" spans="1:4" ht="12.75">
      <c r="A31" s="11" t="s">
        <v>9</v>
      </c>
      <c r="B31" s="3" t="s">
        <v>35</v>
      </c>
      <c r="C31" s="3" t="s">
        <v>36</v>
      </c>
      <c r="D31" s="4" t="s">
        <v>15</v>
      </c>
    </row>
    <row r="32" spans="1:4" ht="53.25" customHeight="1">
      <c r="A32" s="8" t="s">
        <v>10</v>
      </c>
      <c r="B32" s="6">
        <v>48475</v>
      </c>
      <c r="C32" s="103" t="str">
        <f>IF(AND(B35&lt;1),"NO PM STATED",IF(AND(B32+C34&gt;=B35),"MET PM",IF(AND(B32+C34&lt;=B33),"PM NOT MET")))</f>
        <v>PM NOT MET</v>
      </c>
      <c r="D32" s="130"/>
    </row>
    <row r="33" spans="1:4" ht="26.25" customHeight="1">
      <c r="A33" s="29" t="s">
        <v>23</v>
      </c>
      <c r="B33" s="86">
        <f>B35</f>
        <v>78356</v>
      </c>
      <c r="C33" s="104"/>
      <c r="D33" s="131"/>
    </row>
    <row r="34" spans="1:4" ht="26.25" customHeight="1" hidden="1">
      <c r="A34" s="29"/>
      <c r="B34" s="35">
        <v>0.1</v>
      </c>
      <c r="C34" s="37">
        <f>B33*B34</f>
        <v>7835.6</v>
      </c>
      <c r="D34" s="131"/>
    </row>
    <row r="35" spans="1:4" ht="26.25" customHeight="1">
      <c r="A35" s="8" t="s">
        <v>11</v>
      </c>
      <c r="B35" s="6">
        <v>78356</v>
      </c>
      <c r="C35" s="34"/>
      <c r="D35" s="132"/>
    </row>
    <row r="36" spans="1:4" ht="12.75">
      <c r="A36" s="11" t="s">
        <v>22</v>
      </c>
      <c r="B36" s="3" t="s">
        <v>35</v>
      </c>
      <c r="C36" s="3" t="s">
        <v>36</v>
      </c>
      <c r="D36" s="4" t="s">
        <v>15</v>
      </c>
    </row>
    <row r="37" spans="1:4" ht="53.25" customHeight="1">
      <c r="A37" s="8" t="s">
        <v>10</v>
      </c>
      <c r="B37" s="6">
        <v>2775</v>
      </c>
      <c r="C37" s="103" t="str">
        <f>IF(AND(B40&lt;1),"NO PM STATED",IF(AND(B37+C39&gt;=B40),"MET PM",IF(AND(B37+C39&lt;=B38),"PM NOT MET")))</f>
        <v>PM NOT MET</v>
      </c>
      <c r="D37" s="130"/>
    </row>
    <row r="38" spans="1:4" ht="26.25" customHeight="1">
      <c r="A38" s="29" t="s">
        <v>23</v>
      </c>
      <c r="B38" s="86">
        <f>B40</f>
        <v>44757</v>
      </c>
      <c r="C38" s="104"/>
      <c r="D38" s="131"/>
    </row>
    <row r="39" spans="1:4" ht="26.25" customHeight="1" hidden="1">
      <c r="A39" s="29"/>
      <c r="B39" s="35">
        <v>0.1</v>
      </c>
      <c r="C39" s="37">
        <f>B38*B39</f>
        <v>4475.7</v>
      </c>
      <c r="D39" s="131"/>
    </row>
    <row r="40" spans="1:4" ht="26.25" customHeight="1">
      <c r="A40" s="8" t="s">
        <v>11</v>
      </c>
      <c r="B40" s="6">
        <v>44757</v>
      </c>
      <c r="C40" s="34"/>
      <c r="D40" s="132"/>
    </row>
    <row r="41" spans="1:4" ht="12.75">
      <c r="A41" s="11" t="s">
        <v>21</v>
      </c>
      <c r="B41" s="3" t="s">
        <v>35</v>
      </c>
      <c r="C41" s="3" t="s">
        <v>36</v>
      </c>
      <c r="D41" s="4" t="s">
        <v>15</v>
      </c>
    </row>
    <row r="42" spans="1:4" ht="53.25" customHeight="1">
      <c r="A42" s="8" t="s">
        <v>10</v>
      </c>
      <c r="B42" s="6">
        <v>275</v>
      </c>
      <c r="C42" s="103" t="str">
        <f>IF(AND(B45&lt;1),"NO PM STATED",IF(AND(B42+C44&gt;=B45),"MET PM",IF(AND(B42+C44&lt;=B43),"PM NOT MET")))</f>
        <v>PM NOT MET</v>
      </c>
      <c r="D42" s="130"/>
    </row>
    <row r="43" spans="1:4" ht="26.25" customHeight="1">
      <c r="A43" s="29" t="s">
        <v>23</v>
      </c>
      <c r="B43" s="86">
        <f>B45</f>
        <v>4545</v>
      </c>
      <c r="C43" s="104"/>
      <c r="D43" s="131"/>
    </row>
    <row r="44" spans="1:4" ht="26.25" customHeight="1" hidden="1">
      <c r="A44" s="29"/>
      <c r="B44" s="35">
        <v>0.1</v>
      </c>
      <c r="C44" s="37">
        <f>B43*B44</f>
        <v>454.5</v>
      </c>
      <c r="D44" s="131"/>
    </row>
    <row r="45" spans="1:4" ht="26.25" customHeight="1">
      <c r="A45" s="8" t="s">
        <v>11</v>
      </c>
      <c r="B45" s="6">
        <v>4545</v>
      </c>
      <c r="C45" s="34"/>
      <c r="D45" s="132"/>
    </row>
    <row r="46" ht="12.75">
      <c r="A46" s="12"/>
    </row>
    <row r="47" spans="1:4" ht="12.75">
      <c r="A47" s="18" t="s">
        <v>19</v>
      </c>
      <c r="B47" s="19"/>
      <c r="C47" s="19"/>
      <c r="D47" s="20"/>
    </row>
    <row r="48" spans="1:4" ht="12.75" customHeight="1">
      <c r="A48" s="11" t="s">
        <v>9</v>
      </c>
      <c r="B48" s="3" t="s">
        <v>35</v>
      </c>
      <c r="C48" s="3" t="s">
        <v>36</v>
      </c>
      <c r="D48" s="4" t="s">
        <v>15</v>
      </c>
    </row>
    <row r="49" spans="1:4" ht="53.25" customHeight="1">
      <c r="A49" s="8" t="s">
        <v>10</v>
      </c>
      <c r="B49" s="6">
        <v>0</v>
      </c>
      <c r="C49" s="103" t="str">
        <f>IF(AND(B52&lt;1),"NO PM STATED",IF(AND(B49+C51&gt;=B52),"MET PM",IF(AND(B49+C51&lt;=B50),"PM NOT MET")))</f>
        <v>PM NOT MET</v>
      </c>
      <c r="D49" s="142"/>
    </row>
    <row r="50" spans="1:4" ht="26.25" customHeight="1">
      <c r="A50" s="29" t="s">
        <v>23</v>
      </c>
      <c r="B50" s="86">
        <f>B52</f>
        <v>174</v>
      </c>
      <c r="C50" s="104"/>
      <c r="D50" s="111"/>
    </row>
    <row r="51" spans="1:4" ht="26.25" customHeight="1" hidden="1">
      <c r="A51" s="29"/>
      <c r="B51" s="35">
        <v>0.1</v>
      </c>
      <c r="C51" s="31">
        <f>B51*B50</f>
        <v>17.400000000000002</v>
      </c>
      <c r="D51" s="111"/>
    </row>
    <row r="52" spans="1:4" ht="26.25" customHeight="1">
      <c r="A52" s="8" t="s">
        <v>11</v>
      </c>
      <c r="B52" s="6">
        <v>174</v>
      </c>
      <c r="C52" s="74"/>
      <c r="D52" s="112"/>
    </row>
    <row r="53" ht="12.75">
      <c r="A53" s="12"/>
    </row>
    <row r="54" spans="1:4" ht="12.75">
      <c r="A54" s="25" t="s">
        <v>49</v>
      </c>
      <c r="B54" s="25"/>
      <c r="C54" s="25"/>
      <c r="D54" s="25"/>
    </row>
    <row r="55" ht="12.75">
      <c r="A55" s="12"/>
    </row>
    <row r="56" spans="1:4" ht="12.75">
      <c r="A56" s="18" t="s">
        <v>12</v>
      </c>
      <c r="B56" s="19"/>
      <c r="C56" s="19"/>
      <c r="D56" s="20"/>
    </row>
    <row r="57" spans="1:4" ht="12.75">
      <c r="A57" s="11" t="s">
        <v>9</v>
      </c>
      <c r="B57" s="3" t="s">
        <v>35</v>
      </c>
      <c r="C57" s="3" t="s">
        <v>36</v>
      </c>
      <c r="D57" s="4" t="s">
        <v>15</v>
      </c>
    </row>
    <row r="58" spans="1:4" ht="53.25" customHeight="1">
      <c r="A58" s="13" t="s">
        <v>10</v>
      </c>
      <c r="B58" s="6">
        <v>50</v>
      </c>
      <c r="C58" s="103" t="str">
        <f>IF(AND(B61&lt;1),"NO PM STATED",IF(AND(B58+C60&gt;=B61),"MET PM",IF(AND(B58+C60&lt;=B59),"PM NOT MET")))</f>
        <v>PM NOT MET</v>
      </c>
      <c r="D58" s="142"/>
    </row>
    <row r="59" spans="1:4" ht="26.25" customHeight="1">
      <c r="A59" s="29" t="s">
        <v>23</v>
      </c>
      <c r="B59" s="86">
        <f>B61</f>
        <v>62</v>
      </c>
      <c r="C59" s="104"/>
      <c r="D59" s="111"/>
    </row>
    <row r="60" spans="1:4" ht="26.25" customHeight="1" hidden="1">
      <c r="A60" s="29"/>
      <c r="B60" s="35">
        <v>0.05</v>
      </c>
      <c r="C60" s="31">
        <f>B60*B59</f>
        <v>3.1</v>
      </c>
      <c r="D60" s="111"/>
    </row>
    <row r="61" spans="1:4" ht="26.25" customHeight="1">
      <c r="A61" s="13" t="s">
        <v>11</v>
      </c>
      <c r="B61" s="6">
        <v>62</v>
      </c>
      <c r="C61" s="33"/>
      <c r="D61" s="112"/>
    </row>
    <row r="63" spans="1:4" ht="12.75">
      <c r="A63" s="166" t="s">
        <v>51</v>
      </c>
      <c r="B63" s="166"/>
      <c r="C63" s="166"/>
      <c r="D63" s="166"/>
    </row>
    <row r="65" spans="1:4" ht="40.5" customHeight="1">
      <c r="A65" s="116" t="s">
        <v>55</v>
      </c>
      <c r="B65" s="117"/>
      <c r="C65" s="117"/>
      <c r="D65" s="117"/>
    </row>
  </sheetData>
  <sheetProtection/>
  <protectedRanges>
    <protectedRange sqref="D8:D11 D13:D16 D18:D21 D25:D28 D32:D35 D37:D40 D42:D45 D49:D52 D58:D61" name="Range2"/>
    <protectedRange sqref="C11 C61 C28 C52" name="Range1"/>
  </protectedRanges>
  <mergeCells count="25">
    <mergeCell ref="A65:D65"/>
    <mergeCell ref="C58:C59"/>
    <mergeCell ref="D58:D61"/>
    <mergeCell ref="D42:D45"/>
    <mergeCell ref="A63:D63"/>
    <mergeCell ref="D37:D40"/>
    <mergeCell ref="C42:C43"/>
    <mergeCell ref="C37:C38"/>
    <mergeCell ref="C49:C50"/>
    <mergeCell ref="D49:D52"/>
    <mergeCell ref="D32:D35"/>
    <mergeCell ref="C25:C26"/>
    <mergeCell ref="C32:C33"/>
    <mergeCell ref="C8:C9"/>
    <mergeCell ref="D8:D11"/>
    <mergeCell ref="D18:D21"/>
    <mergeCell ref="D13:D16"/>
    <mergeCell ref="C13:C14"/>
    <mergeCell ref="C18:C19"/>
    <mergeCell ref="D25:D28"/>
    <mergeCell ref="A1:D1"/>
    <mergeCell ref="A3:C3"/>
    <mergeCell ref="A4:C4"/>
    <mergeCell ref="D3:D4"/>
    <mergeCell ref="A2:D2"/>
  </mergeCells>
  <conditionalFormatting sqref="C58 C49 C42 C37 C32 C25 C18 C13 C8">
    <cfRule type="cellIs" priority="3" dxfId="1" operator="equal" stopIfTrue="1">
      <formula>"NO PM STATED"</formula>
    </cfRule>
  </conditionalFormatting>
  <conditionalFormatting sqref="C58:C59 C49:C50 C42:C43 C37:C38 C32:C33 C25:C26 C18:C19 C13:C14 C8:C9">
    <cfRule type="cellIs" priority="2" dxfId="0" operator="equal" stopIfTrue="1">
      <formula>"PM NOT MET"</formula>
    </cfRule>
  </conditionalFormatting>
  <conditionalFormatting sqref="B9 B14 B19 B26 B33 B38 B43 B50 B59">
    <cfRule type="cellIs" priority="1" dxfId="4" operator="lessThan">
      <formula>1</formula>
    </cfRule>
  </conditionalFormatting>
  <printOptions/>
  <pageMargins left="0.33" right="0.4" top="0.52" bottom="0.72" header="0.5" footer="0.5"/>
  <pageSetup horizontalDpi="600" verticalDpi="600" orientation="portrait" scale="96" r:id="rId1"/>
  <headerFooter alignWithMargins="0">
    <oddFooter>&amp;L&amp;9 07/10/2013  &amp;A&amp;R&amp;9CCPC HOM 13-34 Page &amp;P of  &amp;N</oddFooter>
  </headerFooter>
  <rowBreaks count="1" manualBreakCount="1">
    <brk id="3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Kelly Kesler</cp:lastModifiedBy>
  <cp:lastPrinted>2013-07-10T12:15:17Z</cp:lastPrinted>
  <dcterms:created xsi:type="dcterms:W3CDTF">2008-11-25T20:02:10Z</dcterms:created>
  <dcterms:modified xsi:type="dcterms:W3CDTF">2013-07-30T14:28:37Z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Kelly Kesler</vt:lpwstr>
  </property>
  <property fmtid="{D5CDD505-2E9C-101B-9397-08002B2CF9AE}" pid="4" name="xd_Signatu">
    <vt:lpwstr/>
  </property>
  <property fmtid="{D5CDD505-2E9C-101B-9397-08002B2CF9AE}" pid="5" name="Ord">
    <vt:lpwstr>160700.000000000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Kelly Kesler</vt:lpwstr>
  </property>
  <property fmtid="{D5CDD505-2E9C-101B-9397-08002B2CF9AE}" pid="11" name="_SourceU">
    <vt:lpwstr/>
  </property>
  <property fmtid="{D5CDD505-2E9C-101B-9397-08002B2CF9AE}" pid="12" name="_SharedFileInd">
    <vt:lpwstr/>
  </property>
</Properties>
</file>