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ttachment B" sheetId="1" r:id="rId1"/>
    <sheet name="Non-Medicaid" sheetId="2" state="hidden" r:id="rId2"/>
    <sheet name="Cost Based Pool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<sst xmlns="http://schemas.openxmlformats.org/spreadsheetml/2006/main" count="122" uniqueCount="61">
  <si>
    <t>Part 1: Medicaid Enrollees</t>
  </si>
  <si>
    <t>Contract Year 1</t>
  </si>
  <si>
    <t>Contract Year 2</t>
  </si>
  <si>
    <t>Contract Year 3</t>
  </si>
  <si>
    <t>Contract Year 4</t>
  </si>
  <si>
    <t>Contract Year 5</t>
  </si>
  <si>
    <t>A</t>
  </si>
  <si>
    <t>B</t>
  </si>
  <si>
    <t>C</t>
  </si>
  <si>
    <t>D</t>
  </si>
  <si>
    <t>Enrollment</t>
  </si>
  <si>
    <t>Months in CY</t>
  </si>
  <si>
    <t>Total Annual Cost</t>
  </si>
  <si>
    <t>TOTAL</t>
  </si>
  <si>
    <t>Part 2: Non-Medicaid Services</t>
  </si>
  <si>
    <t>Hours</t>
  </si>
  <si>
    <t>Rate</t>
  </si>
  <si>
    <t>Offeror should complete the "Total Annual Cost" by using the following formula: AXB=C</t>
  </si>
  <si>
    <t>Part 3: Cost Based Pool</t>
  </si>
  <si>
    <t>Option Year 6</t>
  </si>
  <si>
    <t>Contract Year 1 (Development)</t>
  </si>
  <si>
    <t>Contract Year 2 (Implementation)</t>
  </si>
  <si>
    <t>Contract Year 3 (Implementation)</t>
  </si>
  <si>
    <t>Contract Year 4 (Implementation)</t>
  </si>
  <si>
    <t xml:space="preserve">Contract Year 5 (Implementation) </t>
  </si>
  <si>
    <t>Option Year 6 (Implementation)</t>
  </si>
  <si>
    <t>(Fixed)</t>
  </si>
  <si>
    <t>(PMPM)</t>
  </si>
  <si>
    <t>(Flat Rate)</t>
  </si>
  <si>
    <t>Flat / Fixed</t>
  </si>
  <si>
    <t>Administrative Services Organization for Maryland's Public Behaviorial Health System</t>
  </si>
  <si>
    <t>RFP Number MDH/OPAAA 20-18319</t>
  </si>
  <si>
    <t>Part 5: Optional Features or Services, Future Work</t>
  </si>
  <si>
    <t>Total Cost</t>
  </si>
  <si>
    <t>Other Optional Features or Services</t>
  </si>
  <si>
    <t>TOTAL EVALUATED PRICE</t>
  </si>
  <si>
    <t>Part 4: Provider Quality Incentive Pool</t>
  </si>
  <si>
    <t>Part 5: Optional Features or Services</t>
  </si>
  <si>
    <t>Submitted By:</t>
  </si>
  <si>
    <t>Authorized Signature:</t>
  </si>
  <si>
    <t>Date:</t>
  </si>
  <si>
    <t>Printed Name and Title:</t>
  </si>
  <si>
    <t>Offeror Name:</t>
  </si>
  <si>
    <t xml:space="preserve">Offeror Address: </t>
  </si>
  <si>
    <t xml:space="preserve">FEIN: _________________________________________    </t>
  </si>
  <si>
    <t xml:space="preserve">Contact Information of Above Authorized Signatory:  </t>
  </si>
  <si>
    <t xml:space="preserve">Telephone: (______) _______-- _____________ </t>
  </si>
  <si>
    <t>Fax: (______) _______--____________</t>
  </si>
  <si>
    <t>E-mail: ______________________________________________________________</t>
  </si>
  <si>
    <t>Location(s) from which services will be performed (City/State): ____________</t>
  </si>
  <si>
    <t>eMM #</t>
  </si>
  <si>
    <t>_______________________________</t>
  </si>
  <si>
    <t>Weighted at 20% for evaluation purposes</t>
  </si>
  <si>
    <t>Per Member Per Month Administrative Fee</t>
  </si>
  <si>
    <t>Offeror must complete all highlighted cells only and the signature information at the end of the form.</t>
  </si>
  <si>
    <t>Part 4: Management of Provider Quality Incentive Proposal (Optional)</t>
  </si>
  <si>
    <t>1% anticipated inflationary enrollment</t>
  </si>
  <si>
    <t>.00 cents</t>
  </si>
  <si>
    <t>Additional Cost to PMPM rate</t>
  </si>
  <si>
    <r>
      <t>Flexible Funds to Support Target Populations (</t>
    </r>
    <r>
      <rPr>
        <b/>
        <i/>
        <sz val="11"/>
        <rFont val="Calibri"/>
        <family val="2"/>
      </rPr>
      <t>§</t>
    </r>
    <r>
      <rPr>
        <b/>
        <i/>
        <sz val="11"/>
        <rFont val="Calibri"/>
        <family val="2"/>
      </rPr>
      <t>2.5.1.2)</t>
    </r>
  </si>
  <si>
    <r>
      <t>Crisis System Response (</t>
    </r>
    <r>
      <rPr>
        <b/>
        <i/>
        <sz val="11"/>
        <rFont val="Calibri"/>
        <family val="2"/>
      </rPr>
      <t>§2.5.1.3)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</si>
</sst>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/>
      <bottom style="thin"/>
    </border>
    <border>
      <left style="thin"/>
      <right style="thick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5" fontId="0" fillId="33" borderId="12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44" fontId="0" fillId="33" borderId="12" xfId="44" applyFont="1" applyFill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165" fontId="0" fillId="33" borderId="14" xfId="0" applyNumberFormat="1" applyFill="1" applyBorder="1" applyAlignment="1" applyProtection="1">
      <alignment/>
      <protection locked="0"/>
    </xf>
    <xf numFmtId="165" fontId="0" fillId="33" borderId="16" xfId="0" applyNumberForma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5" fontId="5" fillId="33" borderId="12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0" xfId="42" applyNumberFormat="1" applyFont="1" applyBorder="1" applyAlignment="1" applyProtection="1">
      <alignment/>
      <protection/>
    </xf>
    <xf numFmtId="164" fontId="0" fillId="0" borderId="12" xfId="42" applyNumberFormat="1" applyFont="1" applyBorder="1" applyAlignment="1" applyProtection="1">
      <alignment/>
      <protection/>
    </xf>
    <xf numFmtId="164" fontId="0" fillId="0" borderId="11" xfId="42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165" fontId="5" fillId="0" borderId="10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165" fontId="5" fillId="0" borderId="12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 horizontal="right"/>
      <protection locked="0"/>
    </xf>
    <xf numFmtId="44" fontId="4" fillId="0" borderId="25" xfId="0" applyNumberFormat="1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5" fontId="5" fillId="0" borderId="29" xfId="0" applyNumberFormat="1" applyFont="1" applyBorder="1" applyAlignment="1" applyProtection="1">
      <alignment horizontal="right"/>
      <protection locked="0"/>
    </xf>
    <xf numFmtId="165" fontId="5" fillId="0" borderId="30" xfId="0" applyNumberFormat="1" applyFont="1" applyBorder="1" applyAlignment="1" applyProtection="1">
      <alignment horizontal="right"/>
      <protection locked="0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31" xfId="0" applyNumberFormat="1" applyFont="1" applyBorder="1" applyAlignment="1" applyProtection="1">
      <alignment horizontal="right"/>
      <protection locked="0"/>
    </xf>
    <xf numFmtId="165" fontId="5" fillId="0" borderId="23" xfId="0" applyNumberFormat="1" applyFont="1" applyBorder="1" applyAlignment="1" applyProtection="1">
      <alignment horizontal="right"/>
      <protection locked="0"/>
    </xf>
    <xf numFmtId="165" fontId="5" fillId="0" borderId="32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37">
      <selection activeCell="B59" sqref="B59"/>
    </sheetView>
  </sheetViews>
  <sheetFormatPr defaultColWidth="9.140625" defaultRowHeight="15"/>
  <cols>
    <col min="1" max="1" width="14.7109375" style="27" customWidth="1"/>
    <col min="2" max="2" width="21.57421875" style="27" customWidth="1"/>
    <col min="3" max="3" width="17.8515625" style="27" customWidth="1"/>
    <col min="4" max="4" width="31.00390625" style="27" customWidth="1"/>
    <col min="5" max="5" width="16.57421875" style="27" bestFit="1" customWidth="1"/>
    <col min="6" max="16384" width="9.140625" style="27" customWidth="1"/>
  </cols>
  <sheetData>
    <row r="1" spans="1:5" ht="41.25" customHeight="1">
      <c r="A1" s="102" t="s">
        <v>30</v>
      </c>
      <c r="B1" s="103"/>
      <c r="C1" s="103"/>
      <c r="D1" s="103"/>
      <c r="E1" s="103"/>
    </row>
    <row r="2" spans="1:5" ht="15.75">
      <c r="A2" s="102" t="s">
        <v>31</v>
      </c>
      <c r="B2" s="103"/>
      <c r="C2" s="103"/>
      <c r="D2" s="103"/>
      <c r="E2" s="103"/>
    </row>
    <row r="3" spans="1:5" ht="29.25" customHeight="1">
      <c r="A3" s="101" t="s">
        <v>54</v>
      </c>
      <c r="B3" s="101"/>
      <c r="C3" s="101"/>
      <c r="D3" s="101"/>
      <c r="E3" s="101"/>
    </row>
    <row r="4" spans="1:5" ht="18.75">
      <c r="A4" s="40" t="s">
        <v>0</v>
      </c>
      <c r="B4" s="41"/>
      <c r="C4" s="42" t="s">
        <v>27</v>
      </c>
      <c r="D4" s="41" t="s">
        <v>56</v>
      </c>
      <c r="E4" s="41"/>
    </row>
    <row r="5" spans="1:5" ht="15">
      <c r="A5" s="43"/>
      <c r="B5" s="44" t="s">
        <v>6</v>
      </c>
      <c r="C5" s="44" t="s">
        <v>7</v>
      </c>
      <c r="D5" s="45" t="s">
        <v>8</v>
      </c>
      <c r="E5" s="46" t="s">
        <v>9</v>
      </c>
    </row>
    <row r="6" spans="1:5" ht="45">
      <c r="A6" s="43"/>
      <c r="B6" s="47" t="s">
        <v>53</v>
      </c>
      <c r="C6" s="44" t="s">
        <v>10</v>
      </c>
      <c r="D6" s="45" t="s">
        <v>11</v>
      </c>
      <c r="E6" s="46" t="s">
        <v>12</v>
      </c>
    </row>
    <row r="7" spans="1:5" ht="15">
      <c r="A7" s="43" t="s">
        <v>1</v>
      </c>
      <c r="B7" s="28"/>
      <c r="C7" s="50">
        <v>1380000</v>
      </c>
      <c r="D7" s="53">
        <v>12</v>
      </c>
      <c r="E7" s="54">
        <f>B7*C7*D7</f>
        <v>0</v>
      </c>
    </row>
    <row r="8" spans="1:5" ht="15">
      <c r="A8" s="43" t="s">
        <v>2</v>
      </c>
      <c r="B8" s="28"/>
      <c r="C8" s="50">
        <v>1393800</v>
      </c>
      <c r="D8" s="53">
        <v>12</v>
      </c>
      <c r="E8" s="54">
        <f>B8*C8*D8</f>
        <v>0</v>
      </c>
    </row>
    <row r="9" spans="1:5" ht="15">
      <c r="A9" s="43" t="s">
        <v>3</v>
      </c>
      <c r="B9" s="28"/>
      <c r="C9" s="50">
        <v>1407738</v>
      </c>
      <c r="D9" s="53">
        <v>12</v>
      </c>
      <c r="E9" s="54">
        <f>B9*C9*D9</f>
        <v>0</v>
      </c>
    </row>
    <row r="10" spans="1:5" ht="15">
      <c r="A10" s="43" t="s">
        <v>4</v>
      </c>
      <c r="B10" s="28"/>
      <c r="C10" s="50">
        <v>1421815</v>
      </c>
      <c r="D10" s="53">
        <v>12</v>
      </c>
      <c r="E10" s="54">
        <f>B10*C10*D10</f>
        <v>0</v>
      </c>
    </row>
    <row r="11" spans="1:5" ht="15">
      <c r="A11" s="43" t="s">
        <v>5</v>
      </c>
      <c r="B11" s="28"/>
      <c r="C11" s="50">
        <v>1436034</v>
      </c>
      <c r="D11" s="53">
        <v>12</v>
      </c>
      <c r="E11" s="54">
        <f>B11*C11*D11</f>
        <v>0</v>
      </c>
    </row>
    <row r="12" spans="1:5" ht="15.75" thickBot="1">
      <c r="A12" s="48" t="s">
        <v>19</v>
      </c>
      <c r="B12" s="29"/>
      <c r="C12" s="51">
        <v>1450394</v>
      </c>
      <c r="D12" s="55">
        <v>12</v>
      </c>
      <c r="E12" s="54">
        <f>B12*C12*D12</f>
        <v>0</v>
      </c>
    </row>
    <row r="13" spans="1:5" ht="15">
      <c r="A13" s="49" t="s">
        <v>13</v>
      </c>
      <c r="B13" s="49"/>
      <c r="C13" s="52">
        <f>SUM(C7:C12)</f>
        <v>8489781</v>
      </c>
      <c r="D13" s="56"/>
      <c r="E13" s="57">
        <f>SUM(E7:E12)</f>
        <v>0</v>
      </c>
    </row>
    <row r="14" spans="1:5" ht="15">
      <c r="A14" s="41"/>
      <c r="B14" s="41"/>
      <c r="C14" s="41"/>
      <c r="D14" s="41"/>
      <c r="E14" s="41"/>
    </row>
    <row r="15" spans="1:5" ht="15">
      <c r="A15" s="41"/>
      <c r="B15" s="41"/>
      <c r="C15" s="41"/>
      <c r="D15" s="41"/>
      <c r="E15" s="41"/>
    </row>
    <row r="16" spans="1:5" ht="18.75">
      <c r="A16" s="40" t="s">
        <v>14</v>
      </c>
      <c r="B16" s="41"/>
      <c r="C16" s="41" t="s">
        <v>26</v>
      </c>
      <c r="D16" s="41"/>
      <c r="E16" s="41"/>
    </row>
    <row r="17" spans="1:6" ht="15">
      <c r="A17" s="58"/>
      <c r="B17" s="58"/>
      <c r="C17" s="59"/>
      <c r="D17" s="59"/>
      <c r="E17" s="59"/>
      <c r="F17" s="30"/>
    </row>
    <row r="18" spans="1:6" ht="15">
      <c r="A18" s="43"/>
      <c r="B18" s="44" t="s">
        <v>6</v>
      </c>
      <c r="C18" s="59"/>
      <c r="D18" s="59"/>
      <c r="E18" s="59"/>
      <c r="F18" s="30"/>
    </row>
    <row r="19" spans="1:6" ht="15">
      <c r="A19" s="43"/>
      <c r="B19" s="44" t="s">
        <v>12</v>
      </c>
      <c r="C19" s="59"/>
      <c r="D19" s="59"/>
      <c r="E19" s="59"/>
      <c r="F19" s="30"/>
    </row>
    <row r="20" spans="1:6" ht="15">
      <c r="A20" s="43" t="s">
        <v>1</v>
      </c>
      <c r="B20" s="31"/>
      <c r="C20" s="61"/>
      <c r="D20" s="61"/>
      <c r="E20" s="61"/>
      <c r="F20" s="30"/>
    </row>
    <row r="21" spans="1:6" ht="15">
      <c r="A21" s="43" t="s">
        <v>2</v>
      </c>
      <c r="B21" s="31"/>
      <c r="C21" s="61"/>
      <c r="D21" s="61"/>
      <c r="E21" s="61"/>
      <c r="F21" s="30"/>
    </row>
    <row r="22" spans="1:6" ht="15">
      <c r="A22" s="43" t="s">
        <v>3</v>
      </c>
      <c r="B22" s="31"/>
      <c r="C22" s="62"/>
      <c r="D22" s="59"/>
      <c r="E22" s="59"/>
      <c r="F22" s="30"/>
    </row>
    <row r="23" spans="1:6" ht="15">
      <c r="A23" s="43" t="s">
        <v>4</v>
      </c>
      <c r="B23" s="31"/>
      <c r="C23" s="62"/>
      <c r="D23" s="59"/>
      <c r="E23" s="59"/>
      <c r="F23" s="30"/>
    </row>
    <row r="24" spans="1:6" ht="15">
      <c r="A24" s="43" t="s">
        <v>5</v>
      </c>
      <c r="B24" s="31"/>
      <c r="C24" s="62"/>
      <c r="D24" s="59"/>
      <c r="E24" s="59"/>
      <c r="F24" s="30"/>
    </row>
    <row r="25" spans="1:6" ht="15.75" thickBot="1">
      <c r="A25" s="48" t="s">
        <v>19</v>
      </c>
      <c r="B25" s="32"/>
      <c r="C25" s="62"/>
      <c r="D25" s="59"/>
      <c r="E25" s="59"/>
      <c r="F25" s="30"/>
    </row>
    <row r="26" spans="1:6" ht="15">
      <c r="A26" s="49" t="s">
        <v>13</v>
      </c>
      <c r="B26" s="60">
        <f>B20+B21+B22+B23+B24+B25</f>
        <v>0</v>
      </c>
      <c r="C26" s="62"/>
      <c r="D26" s="59"/>
      <c r="E26" s="59"/>
      <c r="F26" s="30"/>
    </row>
    <row r="27" spans="1:6" ht="15">
      <c r="A27" s="59"/>
      <c r="B27" s="59"/>
      <c r="C27" s="62"/>
      <c r="D27" s="59"/>
      <c r="E27" s="59"/>
      <c r="F27" s="30"/>
    </row>
    <row r="28" spans="1:6" ht="15">
      <c r="A28" s="59"/>
      <c r="B28" s="59"/>
      <c r="C28" s="62"/>
      <c r="D28" s="59"/>
      <c r="E28" s="59"/>
      <c r="F28" s="30"/>
    </row>
    <row r="29" spans="1:5" ht="18.75">
      <c r="A29" s="40" t="s">
        <v>18</v>
      </c>
      <c r="B29" s="41"/>
      <c r="C29" s="41" t="s">
        <v>28</v>
      </c>
      <c r="D29" s="41"/>
      <c r="E29" s="41"/>
    </row>
    <row r="30" spans="1:5" ht="15">
      <c r="A30" s="41" t="s">
        <v>17</v>
      </c>
      <c r="B30" s="41"/>
      <c r="C30" s="41"/>
      <c r="D30" s="41"/>
      <c r="E30" s="41"/>
    </row>
    <row r="31" spans="1:5" ht="15">
      <c r="A31" s="43"/>
      <c r="B31" s="44" t="s">
        <v>6</v>
      </c>
      <c r="C31" s="45" t="s">
        <v>7</v>
      </c>
      <c r="D31" s="46" t="s">
        <v>8</v>
      </c>
      <c r="E31" s="41"/>
    </row>
    <row r="32" spans="1:5" ht="15">
      <c r="A32" s="43"/>
      <c r="B32" s="47" t="s">
        <v>15</v>
      </c>
      <c r="C32" s="45" t="s">
        <v>16</v>
      </c>
      <c r="D32" s="46" t="s">
        <v>12</v>
      </c>
      <c r="E32" s="41"/>
    </row>
    <row r="33" spans="1:5" ht="15">
      <c r="A33" s="43" t="s">
        <v>1</v>
      </c>
      <c r="B33" s="63">
        <v>5000</v>
      </c>
      <c r="C33" s="34"/>
      <c r="D33" s="54">
        <f>B33*C33</f>
        <v>0</v>
      </c>
      <c r="E33" s="41"/>
    </row>
    <row r="34" spans="1:5" ht="15">
      <c r="A34" s="43" t="s">
        <v>2</v>
      </c>
      <c r="B34" s="63">
        <v>5000</v>
      </c>
      <c r="C34" s="34"/>
      <c r="D34" s="54">
        <f>B34*C34</f>
        <v>0</v>
      </c>
      <c r="E34" s="41"/>
    </row>
    <row r="35" spans="1:5" ht="15">
      <c r="A35" s="43" t="s">
        <v>3</v>
      </c>
      <c r="B35" s="63">
        <v>5000</v>
      </c>
      <c r="C35" s="34"/>
      <c r="D35" s="54">
        <f>B35*C35</f>
        <v>0</v>
      </c>
      <c r="E35" s="41"/>
    </row>
    <row r="36" spans="1:5" ht="15">
      <c r="A36" s="43" t="s">
        <v>4</v>
      </c>
      <c r="B36" s="63">
        <v>5000</v>
      </c>
      <c r="C36" s="34"/>
      <c r="D36" s="54">
        <f>B36*C36</f>
        <v>0</v>
      </c>
      <c r="E36" s="41"/>
    </row>
    <row r="37" spans="1:5" ht="15">
      <c r="A37" s="43" t="s">
        <v>5</v>
      </c>
      <c r="B37" s="63">
        <v>5000</v>
      </c>
      <c r="C37" s="34"/>
      <c r="D37" s="54">
        <f>B37*C37</f>
        <v>0</v>
      </c>
      <c r="E37" s="41"/>
    </row>
    <row r="38" spans="1:5" ht="15.75" thickBot="1">
      <c r="A38" s="48" t="s">
        <v>19</v>
      </c>
      <c r="B38" s="64">
        <v>5000</v>
      </c>
      <c r="C38" s="35"/>
      <c r="D38" s="66">
        <f>B38*C38</f>
        <v>0</v>
      </c>
      <c r="E38" s="41"/>
    </row>
    <row r="39" spans="1:5" ht="15">
      <c r="A39" s="49" t="s">
        <v>13</v>
      </c>
      <c r="B39" s="65">
        <f>SUM(B33:B38)</f>
        <v>30000</v>
      </c>
      <c r="C39" s="56"/>
      <c r="D39" s="67">
        <f>SUM(D33:D38)</f>
        <v>0</v>
      </c>
      <c r="E39" s="41"/>
    </row>
    <row r="40" spans="1:5" ht="15">
      <c r="A40" s="41"/>
      <c r="B40" s="41"/>
      <c r="C40" s="41"/>
      <c r="D40" s="41"/>
      <c r="E40" s="41"/>
    </row>
    <row r="41" spans="1:5" ht="15">
      <c r="A41" s="41"/>
      <c r="B41" s="41"/>
      <c r="C41" s="41"/>
      <c r="D41" s="41"/>
      <c r="E41" s="41"/>
    </row>
    <row r="42" spans="1:5" ht="18.75">
      <c r="A42" s="40" t="s">
        <v>55</v>
      </c>
      <c r="B42" s="41"/>
      <c r="C42" s="41"/>
      <c r="D42" s="41"/>
      <c r="E42" s="41" t="s">
        <v>29</v>
      </c>
    </row>
    <row r="43" spans="1:5" ht="15">
      <c r="A43" s="58"/>
      <c r="B43" s="58"/>
      <c r="C43" s="41"/>
      <c r="D43" s="41"/>
      <c r="E43" s="41"/>
    </row>
    <row r="44" spans="1:5" ht="15">
      <c r="A44" s="105"/>
      <c r="B44" s="105"/>
      <c r="C44" s="44" t="s">
        <v>6</v>
      </c>
      <c r="D44" s="41"/>
      <c r="E44" s="41"/>
    </row>
    <row r="45" spans="1:5" ht="15">
      <c r="A45" s="105"/>
      <c r="B45" s="105"/>
      <c r="C45" s="44" t="s">
        <v>12</v>
      </c>
      <c r="D45" s="41"/>
      <c r="E45" s="41"/>
    </row>
    <row r="46" spans="1:5" ht="15">
      <c r="A46" s="105" t="s">
        <v>20</v>
      </c>
      <c r="B46" s="105"/>
      <c r="C46" s="31"/>
      <c r="D46" s="41"/>
      <c r="E46" s="41"/>
    </row>
    <row r="47" spans="1:5" ht="15">
      <c r="A47" s="105" t="s">
        <v>21</v>
      </c>
      <c r="B47" s="105"/>
      <c r="C47" s="31"/>
      <c r="D47" s="41"/>
      <c r="E47" s="41"/>
    </row>
    <row r="48" spans="1:5" ht="15">
      <c r="A48" s="105" t="s">
        <v>22</v>
      </c>
      <c r="B48" s="105"/>
      <c r="C48" s="31"/>
      <c r="D48" s="41"/>
      <c r="E48" s="41"/>
    </row>
    <row r="49" spans="1:5" ht="15">
      <c r="A49" s="105" t="s">
        <v>23</v>
      </c>
      <c r="B49" s="105"/>
      <c r="C49" s="31"/>
      <c r="D49" s="41"/>
      <c r="E49" s="41"/>
    </row>
    <row r="50" spans="1:5" ht="15">
      <c r="A50" s="105" t="s">
        <v>24</v>
      </c>
      <c r="B50" s="105"/>
      <c r="C50" s="31"/>
      <c r="D50" s="41"/>
      <c r="E50" s="41"/>
    </row>
    <row r="51" spans="1:5" ht="15.75" thickBot="1">
      <c r="A51" s="106" t="s">
        <v>25</v>
      </c>
      <c r="B51" s="106"/>
      <c r="C51" s="32"/>
      <c r="D51" s="41"/>
      <c r="E51" s="41"/>
    </row>
    <row r="52" spans="1:5" ht="15">
      <c r="A52" s="107" t="s">
        <v>13</v>
      </c>
      <c r="B52" s="107"/>
      <c r="C52" s="33">
        <f>C46+C47+C48+C49+C50+C51</f>
        <v>0</v>
      </c>
      <c r="D52" s="41"/>
      <c r="E52" s="41"/>
    </row>
    <row r="53" spans="1:5" ht="15">
      <c r="A53" s="41"/>
      <c r="B53" s="41"/>
      <c r="C53" s="41"/>
      <c r="D53" s="41"/>
      <c r="E53" s="41"/>
    </row>
    <row r="54" spans="1:5" s="36" customFormat="1" ht="18.75">
      <c r="A54" s="104" t="s">
        <v>32</v>
      </c>
      <c r="B54" s="104"/>
      <c r="C54" s="104"/>
      <c r="D54" s="104"/>
      <c r="E54" s="68"/>
    </row>
    <row r="55" spans="1:5" s="36" customFormat="1" ht="15">
      <c r="A55" s="69"/>
      <c r="B55" s="69"/>
      <c r="C55" s="69"/>
      <c r="D55" s="69"/>
      <c r="E55" s="68"/>
    </row>
    <row r="56" spans="1:5" s="36" customFormat="1" ht="15">
      <c r="A56" s="70" t="s">
        <v>6</v>
      </c>
      <c r="B56" s="70" t="s">
        <v>7</v>
      </c>
      <c r="C56" s="70" t="s">
        <v>8</v>
      </c>
      <c r="D56" s="71" t="s">
        <v>9</v>
      </c>
      <c r="E56" s="68"/>
    </row>
    <row r="57" spans="1:5" s="36" customFormat="1" ht="15">
      <c r="A57" s="70" t="s">
        <v>15</v>
      </c>
      <c r="B57" s="70" t="s">
        <v>16</v>
      </c>
      <c r="C57" s="70" t="s">
        <v>33</v>
      </c>
      <c r="D57" s="71" t="s">
        <v>58</v>
      </c>
      <c r="E57" s="68"/>
    </row>
    <row r="58" spans="1:5" s="36" customFormat="1" ht="15">
      <c r="A58" s="82" t="s">
        <v>59</v>
      </c>
      <c r="B58" s="83"/>
      <c r="C58" s="84"/>
      <c r="D58" s="71"/>
      <c r="E58" s="68"/>
    </row>
    <row r="59" spans="1:5" s="36" customFormat="1" ht="15">
      <c r="A59" s="72">
        <v>1000</v>
      </c>
      <c r="B59" s="38"/>
      <c r="C59" s="73">
        <f>A59*B59</f>
        <v>0</v>
      </c>
      <c r="D59" s="71" t="s">
        <v>57</v>
      </c>
      <c r="E59" s="68"/>
    </row>
    <row r="60" spans="1:5" s="36" customFormat="1" ht="15">
      <c r="A60" s="82" t="s">
        <v>60</v>
      </c>
      <c r="B60" s="83"/>
      <c r="C60" s="84"/>
      <c r="D60" s="71"/>
      <c r="E60" s="68"/>
    </row>
    <row r="61" spans="1:5" s="36" customFormat="1" ht="15">
      <c r="A61" s="72">
        <v>10000</v>
      </c>
      <c r="B61" s="38"/>
      <c r="C61" s="73">
        <f>A61*B61</f>
        <v>0</v>
      </c>
      <c r="D61" s="71" t="s">
        <v>57</v>
      </c>
      <c r="E61" s="68"/>
    </row>
    <row r="62" spans="1:5" s="36" customFormat="1" ht="15">
      <c r="A62" s="82" t="s">
        <v>34</v>
      </c>
      <c r="B62" s="83"/>
      <c r="C62" s="84"/>
      <c r="D62" s="71"/>
      <c r="E62" s="68"/>
    </row>
    <row r="63" spans="1:5" s="36" customFormat="1" ht="15.75" thickBot="1">
      <c r="A63" s="74">
        <v>1000</v>
      </c>
      <c r="B63" s="39"/>
      <c r="C63" s="75">
        <f>A63*B63</f>
        <v>0</v>
      </c>
      <c r="D63" s="71" t="s">
        <v>57</v>
      </c>
      <c r="E63" s="68"/>
    </row>
    <row r="64" spans="1:5" s="36" customFormat="1" ht="16.5" customHeight="1">
      <c r="A64" s="76" t="s">
        <v>13</v>
      </c>
      <c r="B64" s="76"/>
      <c r="C64" s="77">
        <f>C59+C61+C63</f>
        <v>0</v>
      </c>
      <c r="D64" s="71" t="s">
        <v>57</v>
      </c>
      <c r="E64" s="68"/>
    </row>
    <row r="65" spans="1:5" s="36" customFormat="1" ht="16.5" customHeight="1">
      <c r="A65" s="99" t="s">
        <v>52</v>
      </c>
      <c r="B65" s="100"/>
      <c r="C65" s="78">
        <f>C64*0.2</f>
        <v>0</v>
      </c>
      <c r="D65" s="69"/>
      <c r="E65" s="68"/>
    </row>
    <row r="66" spans="1:5" s="36" customFormat="1" ht="16.5" customHeight="1" thickBot="1">
      <c r="A66" s="79"/>
      <c r="B66" s="80"/>
      <c r="C66" s="81"/>
      <c r="D66" s="69"/>
      <c r="E66" s="68"/>
    </row>
    <row r="67" spans="1:5" ht="15">
      <c r="A67" s="89" t="s">
        <v>0</v>
      </c>
      <c r="B67" s="90"/>
      <c r="C67" s="93">
        <f>E13</f>
        <v>0</v>
      </c>
      <c r="D67" s="94"/>
      <c r="E67" s="68"/>
    </row>
    <row r="68" spans="1:5" ht="15">
      <c r="A68" s="91" t="s">
        <v>14</v>
      </c>
      <c r="B68" s="92"/>
      <c r="C68" s="95">
        <f>B26</f>
        <v>0</v>
      </c>
      <c r="D68" s="96"/>
      <c r="E68" s="68"/>
    </row>
    <row r="69" spans="1:5" ht="15">
      <c r="A69" s="91" t="s">
        <v>18</v>
      </c>
      <c r="B69" s="92"/>
      <c r="C69" s="95">
        <f>D39</f>
        <v>0</v>
      </c>
      <c r="D69" s="96"/>
      <c r="E69" s="68"/>
    </row>
    <row r="70" spans="1:5" ht="15">
      <c r="A70" s="91" t="s">
        <v>36</v>
      </c>
      <c r="B70" s="92"/>
      <c r="C70" s="95">
        <f>C52</f>
        <v>0</v>
      </c>
      <c r="D70" s="96"/>
      <c r="E70" s="68"/>
    </row>
    <row r="71" spans="1:5" ht="15.75" thickBot="1">
      <c r="A71" s="91" t="s">
        <v>37</v>
      </c>
      <c r="B71" s="92"/>
      <c r="C71" s="97">
        <f>0.2*C64</f>
        <v>0</v>
      </c>
      <c r="D71" s="98"/>
      <c r="E71" s="68"/>
    </row>
    <row r="72" spans="1:5" ht="19.5" thickBot="1">
      <c r="A72" s="85" t="s">
        <v>35</v>
      </c>
      <c r="B72" s="86"/>
      <c r="C72" s="87">
        <f>C67+C68+C69+C70+C71</f>
        <v>0</v>
      </c>
      <c r="D72" s="88"/>
      <c r="E72" s="68"/>
    </row>
    <row r="73" spans="1:4" ht="15">
      <c r="A73" s="37"/>
      <c r="B73" s="37"/>
      <c r="C73" s="37"/>
      <c r="D73" s="37"/>
    </row>
    <row r="74" spans="1:4" s="36" customFormat="1" ht="15">
      <c r="A74" s="37" t="s">
        <v>38</v>
      </c>
      <c r="B74" s="37"/>
      <c r="C74" s="37"/>
      <c r="D74" s="37"/>
    </row>
    <row r="75" spans="1:4" s="36" customFormat="1" ht="15">
      <c r="A75" s="37" t="s">
        <v>39</v>
      </c>
      <c r="B75" s="37"/>
      <c r="C75" s="37"/>
      <c r="D75" s="37"/>
    </row>
    <row r="76" spans="1:4" s="36" customFormat="1" ht="15">
      <c r="A76" s="37"/>
      <c r="B76" s="37"/>
      <c r="C76" s="37"/>
      <c r="D76" s="37" t="s">
        <v>40</v>
      </c>
    </row>
    <row r="77" spans="1:4" s="36" customFormat="1" ht="15">
      <c r="A77" s="37" t="s">
        <v>41</v>
      </c>
      <c r="B77" s="37"/>
      <c r="C77" s="37"/>
      <c r="D77" s="37"/>
    </row>
    <row r="78" spans="1:4" s="36" customFormat="1" ht="15">
      <c r="A78" s="37" t="s">
        <v>42</v>
      </c>
      <c r="B78" s="37"/>
      <c r="C78" s="37"/>
      <c r="D78" s="37"/>
    </row>
    <row r="79" spans="1:4" s="36" customFormat="1" ht="15">
      <c r="A79" s="37" t="s">
        <v>43</v>
      </c>
      <c r="B79" s="37"/>
      <c r="C79" s="37"/>
      <c r="D79" s="37"/>
    </row>
    <row r="80" spans="1:4" s="36" customFormat="1" ht="15">
      <c r="A80" s="37" t="s">
        <v>49</v>
      </c>
      <c r="B80" s="37"/>
      <c r="C80" s="37"/>
      <c r="D80" s="37"/>
    </row>
    <row r="81" spans="1:4" s="36" customFormat="1" ht="15">
      <c r="A81" s="37" t="s">
        <v>44</v>
      </c>
      <c r="B81" s="37"/>
      <c r="C81" s="37"/>
      <c r="D81" s="37"/>
    </row>
    <row r="82" spans="1:4" s="36" customFormat="1" ht="15">
      <c r="A82" s="37" t="s">
        <v>50</v>
      </c>
      <c r="B82" s="37" t="s">
        <v>51</v>
      </c>
      <c r="C82" s="37"/>
      <c r="D82" s="37"/>
    </row>
    <row r="83" spans="1:4" s="36" customFormat="1" ht="15">
      <c r="A83" s="37" t="s">
        <v>45</v>
      </c>
      <c r="B83" s="37"/>
      <c r="C83" s="37"/>
      <c r="D83" s="37"/>
    </row>
    <row r="84" spans="1:4" s="36" customFormat="1" ht="15">
      <c r="A84" s="37" t="s">
        <v>46</v>
      </c>
      <c r="B84" s="37"/>
      <c r="C84" s="37"/>
      <c r="D84" s="37"/>
    </row>
    <row r="85" spans="1:4" s="36" customFormat="1" ht="15">
      <c r="A85" s="37" t="s">
        <v>47</v>
      </c>
      <c r="B85" s="37"/>
      <c r="C85" s="37"/>
      <c r="D85" s="37"/>
    </row>
    <row r="86" spans="1:4" s="36" customFormat="1" ht="15">
      <c r="A86" s="37" t="s">
        <v>48</v>
      </c>
      <c r="B86" s="37"/>
      <c r="C86" s="37"/>
      <c r="D86" s="37"/>
    </row>
    <row r="87" spans="1:4" ht="15">
      <c r="A87" s="37"/>
      <c r="B87" s="37"/>
      <c r="C87" s="37"/>
      <c r="D87" s="37"/>
    </row>
    <row r="88" spans="1:4" ht="15">
      <c r="A88" s="37"/>
      <c r="B88" s="37"/>
      <c r="C88" s="37"/>
      <c r="D88" s="37"/>
    </row>
  </sheetData>
  <sheetProtection sheet="1" objects="1" scenarios="1"/>
  <mergeCells count="29">
    <mergeCell ref="A58:C58"/>
    <mergeCell ref="A60:C60"/>
    <mergeCell ref="A3:E3"/>
    <mergeCell ref="A1:E1"/>
    <mergeCell ref="A2:E2"/>
    <mergeCell ref="A54:D54"/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62:C62"/>
    <mergeCell ref="A72:B72"/>
    <mergeCell ref="C72:D72"/>
    <mergeCell ref="A67:B67"/>
    <mergeCell ref="A68:B68"/>
    <mergeCell ref="A69:B69"/>
    <mergeCell ref="A70:B70"/>
    <mergeCell ref="A71:B71"/>
    <mergeCell ref="C67:D67"/>
    <mergeCell ref="C68:D68"/>
    <mergeCell ref="C69:D69"/>
    <mergeCell ref="C70:D70"/>
    <mergeCell ref="C71:D71"/>
    <mergeCell ref="A65:B6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view="pageLayout" zoomScale="0" zoomScalePageLayoutView="0" workbookViewId="0" topLeftCell="A1">
      <selection activeCell="A1" sqref="A1:B11"/>
    </sheetView>
  </sheetViews>
  <sheetFormatPr defaultColWidth="9.140625" defaultRowHeight="15"/>
  <cols>
    <col min="1" max="1" width="14.28125" style="0" customWidth="1"/>
    <col min="2" max="2" width="16.8515625" style="0" customWidth="1"/>
  </cols>
  <sheetData>
    <row r="1" ht="18.75">
      <c r="A1" s="1" t="s">
        <v>14</v>
      </c>
    </row>
    <row r="2" spans="1:2" ht="15">
      <c r="A2" s="15"/>
      <c r="B2" s="15"/>
    </row>
    <row r="3" spans="1:2" ht="15">
      <c r="A3" s="2"/>
      <c r="B3" s="3" t="s">
        <v>6</v>
      </c>
    </row>
    <row r="4" spans="1:2" ht="15">
      <c r="A4" s="2"/>
      <c r="B4" s="3" t="s">
        <v>12</v>
      </c>
    </row>
    <row r="5" spans="1:2" ht="15">
      <c r="A5" s="2" t="s">
        <v>1</v>
      </c>
      <c r="B5" s="16"/>
    </row>
    <row r="6" spans="1:2" ht="15">
      <c r="A6" s="2" t="s">
        <v>2</v>
      </c>
      <c r="B6" s="16"/>
    </row>
    <row r="7" spans="1:2" ht="15">
      <c r="A7" s="2" t="s">
        <v>3</v>
      </c>
      <c r="B7" s="16"/>
    </row>
    <row r="8" spans="1:2" ht="15">
      <c r="A8" s="2" t="s">
        <v>4</v>
      </c>
      <c r="B8" s="16"/>
    </row>
    <row r="9" spans="1:2" ht="15">
      <c r="A9" s="2" t="s">
        <v>5</v>
      </c>
      <c r="B9" s="16"/>
    </row>
    <row r="10" spans="1:2" ht="15.75" thickBot="1">
      <c r="A10" s="6" t="s">
        <v>19</v>
      </c>
      <c r="B10" s="18"/>
    </row>
    <row r="11" spans="1:2" ht="15">
      <c r="A11" s="5" t="s">
        <v>13</v>
      </c>
      <c r="B11" s="1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="0" zoomScalePageLayoutView="0" workbookViewId="0" topLeftCell="A4">
      <selection activeCell="A1" sqref="A1:D11"/>
    </sheetView>
  </sheetViews>
  <sheetFormatPr defaultColWidth="9.140625" defaultRowHeight="15"/>
  <cols>
    <col min="1" max="1" width="16.8515625" style="0" customWidth="1"/>
    <col min="4" max="4" width="16.57421875" style="0" bestFit="1" customWidth="1"/>
  </cols>
  <sheetData>
    <row r="1" ht="18.75">
      <c r="A1" s="1" t="s">
        <v>18</v>
      </c>
    </row>
    <row r="2" ht="15">
      <c r="A2" t="s">
        <v>17</v>
      </c>
    </row>
    <row r="3" spans="1:4" ht="15">
      <c r="A3" s="2"/>
      <c r="B3" s="3" t="s">
        <v>6</v>
      </c>
      <c r="C3" s="8" t="s">
        <v>7</v>
      </c>
      <c r="D3" s="7" t="s">
        <v>8</v>
      </c>
    </row>
    <row r="4" spans="1:4" ht="15">
      <c r="A4" s="2"/>
      <c r="B4" s="4" t="s">
        <v>15</v>
      </c>
      <c r="C4" s="8" t="s">
        <v>16</v>
      </c>
      <c r="D4" s="7" t="s">
        <v>12</v>
      </c>
    </row>
    <row r="5" spans="1:4" ht="15">
      <c r="A5" s="2" t="s">
        <v>1</v>
      </c>
      <c r="B5" s="19">
        <v>5000</v>
      </c>
      <c r="C5" s="10"/>
      <c r="D5" s="9">
        <f>B5*C5</f>
        <v>0</v>
      </c>
    </row>
    <row r="6" spans="1:4" ht="15">
      <c r="A6" s="2" t="s">
        <v>2</v>
      </c>
      <c r="B6" s="19">
        <v>5000</v>
      </c>
      <c r="C6" s="10"/>
      <c r="D6" s="9">
        <f>B6*C6</f>
        <v>0</v>
      </c>
    </row>
    <row r="7" spans="1:4" ht="15">
      <c r="A7" s="2" t="s">
        <v>3</v>
      </c>
      <c r="B7" s="19">
        <v>5000</v>
      </c>
      <c r="C7" s="10"/>
      <c r="D7" s="9">
        <f>B7*C7</f>
        <v>0</v>
      </c>
    </row>
    <row r="8" spans="1:4" ht="15">
      <c r="A8" s="2" t="s">
        <v>4</v>
      </c>
      <c r="B8" s="19">
        <v>5000</v>
      </c>
      <c r="C8" s="10"/>
      <c r="D8" s="9">
        <f>B8*C8</f>
        <v>0</v>
      </c>
    </row>
    <row r="9" spans="1:4" ht="15">
      <c r="A9" s="2" t="s">
        <v>5</v>
      </c>
      <c r="B9" s="19">
        <v>5000</v>
      </c>
      <c r="C9" s="10"/>
      <c r="D9" s="9">
        <f>B9*C9</f>
        <v>0</v>
      </c>
    </row>
    <row r="10" spans="1:4" ht="15.75" thickBot="1">
      <c r="A10" s="6" t="s">
        <v>19</v>
      </c>
      <c r="B10" s="20">
        <v>5000</v>
      </c>
      <c r="C10" s="12"/>
      <c r="D10" s="11">
        <f>B10*C10</f>
        <v>0</v>
      </c>
    </row>
    <row r="11" spans="1:4" ht="15">
      <c r="A11" s="5" t="s">
        <v>13</v>
      </c>
      <c r="B11" s="21">
        <f>SUM(B5:B10)</f>
        <v>30000</v>
      </c>
      <c r="C11" s="14"/>
      <c r="D11" s="13">
        <f>SUM(D5:D10)</f>
        <v>0</v>
      </c>
    </row>
    <row r="14" spans="1:5" ht="15">
      <c r="A14" s="22"/>
      <c r="B14" s="22"/>
      <c r="C14" s="22"/>
      <c r="D14" s="22"/>
      <c r="E14" s="22"/>
    </row>
    <row r="15" spans="1:5" ht="18.75">
      <c r="A15" s="23"/>
      <c r="B15" s="22"/>
      <c r="C15" s="22"/>
      <c r="D15" s="22"/>
      <c r="E15" s="22"/>
    </row>
    <row r="16" spans="1:5" ht="15">
      <c r="A16" s="22"/>
      <c r="B16" s="22"/>
      <c r="C16" s="22"/>
      <c r="D16" s="22"/>
      <c r="E16" s="22"/>
    </row>
    <row r="17" spans="1:5" ht="15">
      <c r="A17" s="22"/>
      <c r="B17" s="24"/>
      <c r="C17" s="24"/>
      <c r="D17" s="24"/>
      <c r="E17" s="22"/>
    </row>
    <row r="18" spans="1:5" ht="15">
      <c r="A18" s="22"/>
      <c r="B18" s="25"/>
      <c r="C18" s="24"/>
      <c r="D18" s="24"/>
      <c r="E18" s="22"/>
    </row>
    <row r="19" spans="1:5" ht="15">
      <c r="A19" s="22"/>
      <c r="B19" s="26"/>
      <c r="C19" s="22"/>
      <c r="D19" s="22"/>
      <c r="E19" s="22"/>
    </row>
    <row r="20" spans="1:5" ht="15">
      <c r="A20" s="22"/>
      <c r="B20" s="26"/>
      <c r="C20" s="22"/>
      <c r="D20" s="22"/>
      <c r="E20" s="22"/>
    </row>
    <row r="21" spans="1:5" ht="15">
      <c r="A21" s="22"/>
      <c r="B21" s="26"/>
      <c r="C21" s="22"/>
      <c r="D21" s="22"/>
      <c r="E21" s="22"/>
    </row>
    <row r="22" spans="1:5" ht="15">
      <c r="A22" s="22"/>
      <c r="B22" s="26"/>
      <c r="C22" s="22"/>
      <c r="D22" s="22"/>
      <c r="E22" s="22"/>
    </row>
    <row r="23" spans="1:5" ht="15">
      <c r="A23" s="22"/>
      <c r="B23" s="26"/>
      <c r="C23" s="22"/>
      <c r="D23" s="22"/>
      <c r="E23" s="22"/>
    </row>
    <row r="24" spans="1:5" ht="15">
      <c r="A24" s="22"/>
      <c r="B24" s="26"/>
      <c r="C24" s="22"/>
      <c r="D24" s="22"/>
      <c r="E24" s="22"/>
    </row>
    <row r="25" spans="1:5" ht="15">
      <c r="A25" s="22"/>
      <c r="B25" s="26"/>
      <c r="C25" s="22"/>
      <c r="D25" s="22"/>
      <c r="E25" s="22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B. Coble</dc:creator>
  <cp:keywords/>
  <dc:description/>
  <cp:lastModifiedBy>Naishadh Desai</cp:lastModifiedBy>
  <cp:lastPrinted>2018-11-20T15:45:41Z</cp:lastPrinted>
  <dcterms:created xsi:type="dcterms:W3CDTF">2018-06-21T15:10:03Z</dcterms:created>
  <dcterms:modified xsi:type="dcterms:W3CDTF">2018-11-30T15:43:01Z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H6UAVAWAAMPH-1-917</vt:lpwstr>
  </property>
  <property fmtid="{D5CDD505-2E9C-101B-9397-08002B2CF9AE}" pid="4" name="_dlc_DocIdItemGu">
    <vt:lpwstr>3a81881b-5a7c-4af8-95a1-7d2f3bd0b540</vt:lpwstr>
  </property>
  <property fmtid="{D5CDD505-2E9C-101B-9397-08002B2CF9AE}" pid="5" name="_dlc_DocIdU">
    <vt:lpwstr>http://oit-msdn-sp3:33511/procumnt/_layouts/DocIdRedir.aspx?ID=H6UAVAWAAMPH-1-917, H6UAVAWAAMPH-1-917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Ord">
    <vt:lpwstr>91700.0000000000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display_urn:schemas-microsoft-com:office:office#Edit">
    <vt:lpwstr>Srikanth Gadiyaram</vt:lpwstr>
  </property>
  <property fmtid="{D5CDD505-2E9C-101B-9397-08002B2CF9AE}" pid="16" name="display_urn:schemas-microsoft-com:office:office#Auth">
    <vt:lpwstr>Srikanth Gadiyaram</vt:lpwstr>
  </property>
</Properties>
</file>