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C:\Users\11128271\Documents\"/>
    </mc:Choice>
  </mc:AlternateContent>
  <xr:revisionPtr revIDLastSave="0" documentId="13_ncr:1_{B92104DB-00C4-4847-B39A-05A49304DCF4}" xr6:coauthVersionLast="36" xr6:coauthVersionMax="36" xr10:uidLastSave="{00000000-0000-0000-0000-000000000000}"/>
  <workbookProtection workbookAlgorithmName="SHA-512" workbookHashValue="oCgDTyMQQnf0xaFQbpo3sgfeucJMAoQZILWllJcNF03pWXVC8mK3xKpZqIpHflODAiBiC27g+HFRXZmNDx1PwA==" workbookSaltValue="5EH38B11C+UQRACTDM8uUg==" workbookSpinCount="100000" lockStructure="1"/>
  <bookViews>
    <workbookView xWindow="0" yWindow="0" windowWidth="20490" windowHeight="6645" xr2:uid="{00000000-000D-0000-FFFF-FFFF00000000}"/>
  </bookViews>
  <sheets>
    <sheet name="Instructions " sheetId="16" r:id="rId1"/>
    <sheet name="Cover Page" sheetId="23" r:id="rId2"/>
    <sheet name="Claims Summary" sheetId="9" r:id="rId3"/>
    <sheet name="UPL Claims" sheetId="19" r:id="rId4"/>
    <sheet name=" LTSS State Funded Invoice" sheetId="24" r:id="rId5"/>
    <sheet name="PCA Refence Sheet" sheetId="12" state="hidden" r:id="rId6"/>
    <sheet name="Lookup - PCA" sheetId="13" state="hidden" r:id="rId7"/>
    <sheet name="LTSS Rates" sheetId="1" state="hidden" r:id="rId8"/>
    <sheet name="Sheet1" sheetId="15" state="hidden" r:id="rId9"/>
    <sheet name="Lists" sheetId="6" state="hidden" r:id="rId10"/>
    <sheet name="New Retainer Proc Codes" sheetId="14" state="hidden" r:id="rId11"/>
    <sheet name="Sheet2" sheetId="17" state="hidden" r:id="rId12"/>
  </sheets>
  <definedNames>
    <definedName name="_xlnm._FilterDatabase" localSheetId="9" hidden="1">Lists!$B$2:$C$26</definedName>
    <definedName name="_xlnm._FilterDatabase" localSheetId="7" hidden="1">'LTSS Rates'!$A$1:$E$186</definedName>
    <definedName name="_xlnm._FilterDatabase" localSheetId="10" hidden="1">'New Retainer Proc Codes'!$A$1:$I$128</definedName>
    <definedName name="_xlnm._FilterDatabase" localSheetId="11" hidden="1">Sheet2!$A$2:$D$2</definedName>
    <definedName name="_xlnm.Print_Area" localSheetId="4">' LTSS State Funded Invoice'!$A$1:$C$35</definedName>
    <definedName name="_xlnm.Print_Area" localSheetId="2">'Claims Summary'!$B$1:$V$1008</definedName>
    <definedName name="_xlnm.Print_Area" localSheetId="1">'Cover Page'!$A$1:$C$46</definedName>
    <definedName name="_xlnm.Print_Area" localSheetId="0">'Instructions '!$A$2:$A$54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008" i="9" l="1"/>
  <c r="M1008" i="9" s="1"/>
  <c r="X1008" i="9"/>
  <c r="L1008" i="9" s="1"/>
  <c r="I1008" i="9"/>
  <c r="AA1008" i="9" s="1"/>
  <c r="Z1007" i="9"/>
  <c r="X1007" i="9"/>
  <c r="L1007" i="9" s="1"/>
  <c r="M1007" i="9"/>
  <c r="I1007" i="9"/>
  <c r="AA1007" i="9" s="1"/>
  <c r="O1007" i="9" s="1"/>
  <c r="P1007" i="9" s="1"/>
  <c r="S1007" i="9" s="1"/>
  <c r="Z1006" i="9"/>
  <c r="M1006" i="9" s="1"/>
  <c r="X1006" i="9"/>
  <c r="L1006" i="9" s="1"/>
  <c r="I1006" i="9"/>
  <c r="AA1006" i="9" s="1"/>
  <c r="Z1005" i="9"/>
  <c r="X1005" i="9"/>
  <c r="L1005" i="9" s="1"/>
  <c r="I1005" i="9"/>
  <c r="AA1005" i="9" s="1"/>
  <c r="Z1004" i="9"/>
  <c r="X1004" i="9"/>
  <c r="L1004" i="9"/>
  <c r="I1004" i="9"/>
  <c r="AA1004" i="9" s="1"/>
  <c r="Z1003" i="9"/>
  <c r="X1003" i="9"/>
  <c r="M1003" i="9"/>
  <c r="L1003" i="9"/>
  <c r="I1003" i="9"/>
  <c r="AA1003" i="9" s="1"/>
  <c r="AA1002" i="9"/>
  <c r="Z1002" i="9"/>
  <c r="O1002" i="9" s="1"/>
  <c r="P1002" i="9" s="1"/>
  <c r="S1002" i="9" s="1"/>
  <c r="X1002" i="9"/>
  <c r="L1002" i="9"/>
  <c r="I1002" i="9"/>
  <c r="AA1001" i="9"/>
  <c r="O1001" i="9" s="1"/>
  <c r="P1001" i="9" s="1"/>
  <c r="S1001" i="9" s="1"/>
  <c r="Z1001" i="9"/>
  <c r="X1001" i="9"/>
  <c r="M1001" i="9"/>
  <c r="L1001" i="9"/>
  <c r="I1001" i="9"/>
  <c r="Z1000" i="9"/>
  <c r="X1000" i="9"/>
  <c r="M1000" i="9"/>
  <c r="L1000" i="9"/>
  <c r="I1000" i="9"/>
  <c r="AA1000" i="9" s="1"/>
  <c r="O1000" i="9" s="1"/>
  <c r="P1000" i="9" s="1"/>
  <c r="S1000" i="9" s="1"/>
  <c r="Z999" i="9"/>
  <c r="X999" i="9"/>
  <c r="L999" i="9" s="1"/>
  <c r="M999" i="9"/>
  <c r="I999" i="9"/>
  <c r="AA999" i="9" s="1"/>
  <c r="O999" i="9" s="1"/>
  <c r="P999" i="9" s="1"/>
  <c r="S999" i="9" s="1"/>
  <c r="Z998" i="9"/>
  <c r="M998" i="9" s="1"/>
  <c r="X998" i="9"/>
  <c r="L998" i="9" s="1"/>
  <c r="I998" i="9"/>
  <c r="AA998" i="9" s="1"/>
  <c r="AA997" i="9"/>
  <c r="Z997" i="9"/>
  <c r="X997" i="9"/>
  <c r="L997" i="9" s="1"/>
  <c r="I997" i="9"/>
  <c r="Z996" i="9"/>
  <c r="X996" i="9"/>
  <c r="L996" i="9"/>
  <c r="I996" i="9"/>
  <c r="AA996" i="9" s="1"/>
  <c r="Z995" i="9"/>
  <c r="X995" i="9"/>
  <c r="L995" i="9"/>
  <c r="I995" i="9"/>
  <c r="AA995" i="9" s="1"/>
  <c r="AA994" i="9"/>
  <c r="Z994" i="9"/>
  <c r="M994" i="9" s="1"/>
  <c r="X994" i="9"/>
  <c r="L994" i="9"/>
  <c r="I994" i="9"/>
  <c r="Z993" i="9"/>
  <c r="X993" i="9"/>
  <c r="M993" i="9"/>
  <c r="L993" i="9"/>
  <c r="I993" i="9"/>
  <c r="AA993" i="9" s="1"/>
  <c r="O993" i="9" s="1"/>
  <c r="P993" i="9" s="1"/>
  <c r="S993" i="9" s="1"/>
  <c r="Z992" i="9"/>
  <c r="X992" i="9"/>
  <c r="M992" i="9"/>
  <c r="L992" i="9"/>
  <c r="I992" i="9"/>
  <c r="AA992" i="9" s="1"/>
  <c r="O992" i="9" s="1"/>
  <c r="P992" i="9" s="1"/>
  <c r="S992" i="9" s="1"/>
  <c r="Z991" i="9"/>
  <c r="X991" i="9"/>
  <c r="L991" i="9" s="1"/>
  <c r="M991" i="9"/>
  <c r="I991" i="9"/>
  <c r="AA991" i="9" s="1"/>
  <c r="O991" i="9" s="1"/>
  <c r="P991" i="9" s="1"/>
  <c r="S991" i="9" s="1"/>
  <c r="Z990" i="9"/>
  <c r="M990" i="9" s="1"/>
  <c r="X990" i="9"/>
  <c r="L990" i="9" s="1"/>
  <c r="I990" i="9"/>
  <c r="AA990" i="9" s="1"/>
  <c r="Z989" i="9"/>
  <c r="X989" i="9"/>
  <c r="L989" i="9" s="1"/>
  <c r="I989" i="9"/>
  <c r="AA989" i="9" s="1"/>
  <c r="Z988" i="9"/>
  <c r="X988" i="9"/>
  <c r="L988" i="9"/>
  <c r="I988" i="9"/>
  <c r="AA988" i="9" s="1"/>
  <c r="AA987" i="9"/>
  <c r="Z987" i="9"/>
  <c r="M987" i="9" s="1"/>
  <c r="X987" i="9"/>
  <c r="L987" i="9" s="1"/>
  <c r="I987" i="9"/>
  <c r="AA986" i="9"/>
  <c r="Z986" i="9"/>
  <c r="O986" i="9" s="1"/>
  <c r="P986" i="9" s="1"/>
  <c r="S986" i="9" s="1"/>
  <c r="X986" i="9"/>
  <c r="L986" i="9"/>
  <c r="I986" i="9"/>
  <c r="AA985" i="9"/>
  <c r="O985" i="9" s="1"/>
  <c r="P985" i="9" s="1"/>
  <c r="S985" i="9" s="1"/>
  <c r="Z985" i="9"/>
  <c r="X985" i="9"/>
  <c r="M985" i="9"/>
  <c r="L985" i="9"/>
  <c r="I985" i="9"/>
  <c r="Z984" i="9"/>
  <c r="X984" i="9"/>
  <c r="O984" i="9"/>
  <c r="P984" i="9" s="1"/>
  <c r="S984" i="9" s="1"/>
  <c r="M984" i="9"/>
  <c r="L984" i="9"/>
  <c r="I984" i="9"/>
  <c r="AA984" i="9" s="1"/>
  <c r="Z983" i="9"/>
  <c r="X983" i="9"/>
  <c r="L983" i="9" s="1"/>
  <c r="M983" i="9"/>
  <c r="I983" i="9"/>
  <c r="AA983" i="9" s="1"/>
  <c r="O983" i="9" s="1"/>
  <c r="P983" i="9" s="1"/>
  <c r="S983" i="9" s="1"/>
  <c r="Z982" i="9"/>
  <c r="M982" i="9" s="1"/>
  <c r="X982" i="9"/>
  <c r="L982" i="9" s="1"/>
  <c r="O982" i="9"/>
  <c r="P982" i="9" s="1"/>
  <c r="S982" i="9" s="1"/>
  <c r="I982" i="9"/>
  <c r="AA982" i="9" s="1"/>
  <c r="AA981" i="9"/>
  <c r="Z981" i="9"/>
  <c r="X981" i="9"/>
  <c r="L981" i="9" s="1"/>
  <c r="I981" i="9"/>
  <c r="AA980" i="9"/>
  <c r="Z980" i="9"/>
  <c r="X980" i="9"/>
  <c r="L980" i="9" s="1"/>
  <c r="I980" i="9"/>
  <c r="AA979" i="9"/>
  <c r="Z979" i="9"/>
  <c r="M979" i="9" s="1"/>
  <c r="X979" i="9"/>
  <c r="L979" i="9"/>
  <c r="I979" i="9"/>
  <c r="Z978" i="9"/>
  <c r="X978" i="9"/>
  <c r="M978" i="9"/>
  <c r="L978" i="9"/>
  <c r="I978" i="9"/>
  <c r="AA978" i="9" s="1"/>
  <c r="O978" i="9" s="1"/>
  <c r="P978" i="9" s="1"/>
  <c r="S978" i="9" s="1"/>
  <c r="Z977" i="9"/>
  <c r="X977" i="9"/>
  <c r="M977" i="9"/>
  <c r="L977" i="9"/>
  <c r="I977" i="9"/>
  <c r="AA977" i="9" s="1"/>
  <c r="O977" i="9" s="1"/>
  <c r="P977" i="9" s="1"/>
  <c r="S977" i="9" s="1"/>
  <c r="Z976" i="9"/>
  <c r="X976" i="9"/>
  <c r="M976" i="9"/>
  <c r="L976" i="9"/>
  <c r="I976" i="9"/>
  <c r="AA976" i="9" s="1"/>
  <c r="O976" i="9" s="1"/>
  <c r="P976" i="9" s="1"/>
  <c r="S976" i="9" s="1"/>
  <c r="Z975" i="9"/>
  <c r="X975" i="9"/>
  <c r="L975" i="9" s="1"/>
  <c r="M975" i="9"/>
  <c r="I975" i="9"/>
  <c r="AA975" i="9" s="1"/>
  <c r="O975" i="9" s="1"/>
  <c r="P975" i="9" s="1"/>
  <c r="S975" i="9" s="1"/>
  <c r="Z974" i="9"/>
  <c r="M974" i="9" s="1"/>
  <c r="X974" i="9"/>
  <c r="L974" i="9" s="1"/>
  <c r="I974" i="9"/>
  <c r="AA974" i="9" s="1"/>
  <c r="AA973" i="9"/>
  <c r="Z973" i="9"/>
  <c r="X973" i="9"/>
  <c r="L973" i="9" s="1"/>
  <c r="I973" i="9"/>
  <c r="AA972" i="9"/>
  <c r="Z972" i="9"/>
  <c r="X972" i="9"/>
  <c r="L972" i="9" s="1"/>
  <c r="I972" i="9"/>
  <c r="Z971" i="9"/>
  <c r="X971" i="9"/>
  <c r="M971" i="9"/>
  <c r="L971" i="9"/>
  <c r="I971" i="9"/>
  <c r="AA971" i="9" s="1"/>
  <c r="Z970" i="9"/>
  <c r="O970" i="9" s="1"/>
  <c r="P970" i="9" s="1"/>
  <c r="S970" i="9" s="1"/>
  <c r="X970" i="9"/>
  <c r="M970" i="9"/>
  <c r="L970" i="9"/>
  <c r="I970" i="9"/>
  <c r="AA970" i="9" s="1"/>
  <c r="Z969" i="9"/>
  <c r="X969" i="9"/>
  <c r="M969" i="9"/>
  <c r="L969" i="9"/>
  <c r="I969" i="9"/>
  <c r="AA969" i="9" s="1"/>
  <c r="O969" i="9" s="1"/>
  <c r="P969" i="9" s="1"/>
  <c r="S969" i="9" s="1"/>
  <c r="Z968" i="9"/>
  <c r="X968" i="9"/>
  <c r="M968" i="9"/>
  <c r="L968" i="9"/>
  <c r="I968" i="9"/>
  <c r="AA968" i="9" s="1"/>
  <c r="O968" i="9" s="1"/>
  <c r="P968" i="9" s="1"/>
  <c r="S968" i="9" s="1"/>
  <c r="Z967" i="9"/>
  <c r="X967" i="9"/>
  <c r="L967" i="9" s="1"/>
  <c r="M967" i="9"/>
  <c r="I967" i="9"/>
  <c r="AA967" i="9" s="1"/>
  <c r="O967" i="9" s="1"/>
  <c r="P967" i="9" s="1"/>
  <c r="S967" i="9" s="1"/>
  <c r="Z966" i="9"/>
  <c r="M966" i="9" s="1"/>
  <c r="X966" i="9"/>
  <c r="L966" i="9" s="1"/>
  <c r="I966" i="9"/>
  <c r="AA966" i="9" s="1"/>
  <c r="AA965" i="9"/>
  <c r="Z965" i="9"/>
  <c r="X965" i="9"/>
  <c r="L965" i="9" s="1"/>
  <c r="I965" i="9"/>
  <c r="Z964" i="9"/>
  <c r="X964" i="9"/>
  <c r="L964" i="9"/>
  <c r="I964" i="9"/>
  <c r="AA964" i="9" s="1"/>
  <c r="AA963" i="9"/>
  <c r="Z963" i="9"/>
  <c r="X963" i="9"/>
  <c r="L963" i="9"/>
  <c r="I963" i="9"/>
  <c r="AA962" i="9"/>
  <c r="Z962" i="9"/>
  <c r="M962" i="9" s="1"/>
  <c r="X962" i="9"/>
  <c r="L962" i="9"/>
  <c r="I962" i="9"/>
  <c r="Z961" i="9"/>
  <c r="X961" i="9"/>
  <c r="M961" i="9"/>
  <c r="L961" i="9"/>
  <c r="I961" i="9"/>
  <c r="AA961" i="9" s="1"/>
  <c r="O961" i="9" s="1"/>
  <c r="P961" i="9" s="1"/>
  <c r="S961" i="9" s="1"/>
  <c r="Z960" i="9"/>
  <c r="X960" i="9"/>
  <c r="M960" i="9"/>
  <c r="L960" i="9"/>
  <c r="I960" i="9"/>
  <c r="AA960" i="9" s="1"/>
  <c r="O960" i="9" s="1"/>
  <c r="P960" i="9" s="1"/>
  <c r="S960" i="9" s="1"/>
  <c r="Z959" i="9"/>
  <c r="X959" i="9"/>
  <c r="L959" i="9" s="1"/>
  <c r="M959" i="9"/>
  <c r="I959" i="9"/>
  <c r="AA959" i="9" s="1"/>
  <c r="O959" i="9" s="1"/>
  <c r="P959" i="9" s="1"/>
  <c r="S959" i="9" s="1"/>
  <c r="Z958" i="9"/>
  <c r="M958" i="9" s="1"/>
  <c r="X958" i="9"/>
  <c r="L958" i="9" s="1"/>
  <c r="I958" i="9"/>
  <c r="AA958" i="9" s="1"/>
  <c r="Z957" i="9"/>
  <c r="X957" i="9"/>
  <c r="L957" i="9" s="1"/>
  <c r="I957" i="9"/>
  <c r="AA957" i="9" s="1"/>
  <c r="AA956" i="9"/>
  <c r="Z956" i="9"/>
  <c r="X956" i="9"/>
  <c r="L956" i="9"/>
  <c r="I956" i="9"/>
  <c r="AA955" i="9"/>
  <c r="Z955" i="9"/>
  <c r="M955" i="9" s="1"/>
  <c r="X955" i="9"/>
  <c r="L955" i="9" s="1"/>
  <c r="I955" i="9"/>
  <c r="AA954" i="9"/>
  <c r="Z954" i="9"/>
  <c r="O954" i="9" s="1"/>
  <c r="P954" i="9" s="1"/>
  <c r="S954" i="9" s="1"/>
  <c r="X954" i="9"/>
  <c r="M954" i="9"/>
  <c r="L954" i="9"/>
  <c r="I954" i="9"/>
  <c r="Z953" i="9"/>
  <c r="X953" i="9"/>
  <c r="M953" i="9"/>
  <c r="L953" i="9"/>
  <c r="I953" i="9"/>
  <c r="AA953" i="9" s="1"/>
  <c r="O953" i="9" s="1"/>
  <c r="P953" i="9" s="1"/>
  <c r="S953" i="9" s="1"/>
  <c r="Z952" i="9"/>
  <c r="X952" i="9"/>
  <c r="M952" i="9"/>
  <c r="L952" i="9"/>
  <c r="I952" i="9"/>
  <c r="AA952" i="9" s="1"/>
  <c r="O952" i="9" s="1"/>
  <c r="P952" i="9" s="1"/>
  <c r="S952" i="9" s="1"/>
  <c r="Z951" i="9"/>
  <c r="X951" i="9"/>
  <c r="L951" i="9" s="1"/>
  <c r="M951" i="9"/>
  <c r="I951" i="9"/>
  <c r="AA951" i="9" s="1"/>
  <c r="O951" i="9" s="1"/>
  <c r="P951" i="9" s="1"/>
  <c r="S951" i="9" s="1"/>
  <c r="Z950" i="9"/>
  <c r="M950" i="9" s="1"/>
  <c r="X950" i="9"/>
  <c r="L950" i="9" s="1"/>
  <c r="O950" i="9"/>
  <c r="P950" i="9" s="1"/>
  <c r="S950" i="9" s="1"/>
  <c r="I950" i="9"/>
  <c r="AA950" i="9" s="1"/>
  <c r="AA949" i="9"/>
  <c r="Z949" i="9"/>
  <c r="X949" i="9"/>
  <c r="L949" i="9" s="1"/>
  <c r="I949" i="9"/>
  <c r="AA948" i="9"/>
  <c r="Z948" i="9"/>
  <c r="X948" i="9"/>
  <c r="L948" i="9" s="1"/>
  <c r="I948" i="9"/>
  <c r="AA947" i="9"/>
  <c r="Z947" i="9"/>
  <c r="M947" i="9" s="1"/>
  <c r="X947" i="9"/>
  <c r="L947" i="9" s="1"/>
  <c r="I947" i="9"/>
  <c r="Z946" i="9"/>
  <c r="X946" i="9"/>
  <c r="M946" i="9"/>
  <c r="L946" i="9"/>
  <c r="I946" i="9"/>
  <c r="AA946" i="9" s="1"/>
  <c r="O946" i="9" s="1"/>
  <c r="P946" i="9" s="1"/>
  <c r="S946" i="9" s="1"/>
  <c r="Z945" i="9"/>
  <c r="X945" i="9"/>
  <c r="M945" i="9"/>
  <c r="L945" i="9"/>
  <c r="I945" i="9"/>
  <c r="AA945" i="9" s="1"/>
  <c r="O945" i="9" s="1"/>
  <c r="P945" i="9" s="1"/>
  <c r="S945" i="9" s="1"/>
  <c r="Z944" i="9"/>
  <c r="X944" i="9"/>
  <c r="M944" i="9"/>
  <c r="L944" i="9"/>
  <c r="I944" i="9"/>
  <c r="AA944" i="9" s="1"/>
  <c r="O944" i="9" s="1"/>
  <c r="P944" i="9" s="1"/>
  <c r="S944" i="9" s="1"/>
  <c r="Z943" i="9"/>
  <c r="X943" i="9"/>
  <c r="L943" i="9" s="1"/>
  <c r="M943" i="9"/>
  <c r="I943" i="9"/>
  <c r="AA943" i="9" s="1"/>
  <c r="O943" i="9" s="1"/>
  <c r="P943" i="9" s="1"/>
  <c r="S943" i="9" s="1"/>
  <c r="Z942" i="9"/>
  <c r="M942" i="9" s="1"/>
  <c r="X942" i="9"/>
  <c r="L942" i="9" s="1"/>
  <c r="O942" i="9"/>
  <c r="P942" i="9" s="1"/>
  <c r="S942" i="9" s="1"/>
  <c r="I942" i="9"/>
  <c r="AA942" i="9" s="1"/>
  <c r="AA941" i="9"/>
  <c r="Z941" i="9"/>
  <c r="X941" i="9"/>
  <c r="L941" i="9" s="1"/>
  <c r="I941" i="9"/>
  <c r="AA940" i="9"/>
  <c r="Z940" i="9"/>
  <c r="X940" i="9"/>
  <c r="L940" i="9" s="1"/>
  <c r="I940" i="9"/>
  <c r="AA939" i="9"/>
  <c r="Z939" i="9"/>
  <c r="X939" i="9"/>
  <c r="M939" i="9"/>
  <c r="L939" i="9"/>
  <c r="I939" i="9"/>
  <c r="Z938" i="9"/>
  <c r="O938" i="9" s="1"/>
  <c r="P938" i="9" s="1"/>
  <c r="S938" i="9" s="1"/>
  <c r="X938" i="9"/>
  <c r="M938" i="9"/>
  <c r="L938" i="9"/>
  <c r="I938" i="9"/>
  <c r="AA938" i="9" s="1"/>
  <c r="Z937" i="9"/>
  <c r="X937" i="9"/>
  <c r="M937" i="9"/>
  <c r="L937" i="9"/>
  <c r="I937" i="9"/>
  <c r="AA937" i="9" s="1"/>
  <c r="O937" i="9" s="1"/>
  <c r="P937" i="9" s="1"/>
  <c r="S937" i="9" s="1"/>
  <c r="Z936" i="9"/>
  <c r="X936" i="9"/>
  <c r="M936" i="9"/>
  <c r="L936" i="9"/>
  <c r="I936" i="9"/>
  <c r="AA936" i="9" s="1"/>
  <c r="O936" i="9" s="1"/>
  <c r="P936" i="9" s="1"/>
  <c r="S936" i="9" s="1"/>
  <c r="Z935" i="9"/>
  <c r="X935" i="9"/>
  <c r="L935" i="9" s="1"/>
  <c r="M935" i="9"/>
  <c r="I935" i="9"/>
  <c r="AA935" i="9" s="1"/>
  <c r="O935" i="9" s="1"/>
  <c r="P935" i="9" s="1"/>
  <c r="S935" i="9" s="1"/>
  <c r="Z934" i="9"/>
  <c r="X934" i="9"/>
  <c r="L934" i="9" s="1"/>
  <c r="I934" i="9"/>
  <c r="AA934" i="9" s="1"/>
  <c r="AA933" i="9"/>
  <c r="Z933" i="9"/>
  <c r="X933" i="9"/>
  <c r="L933" i="9" s="1"/>
  <c r="I933" i="9"/>
  <c r="AA932" i="9"/>
  <c r="Z932" i="9"/>
  <c r="X932" i="9"/>
  <c r="L932" i="9" s="1"/>
  <c r="I932" i="9"/>
  <c r="AA931" i="9"/>
  <c r="Z931" i="9"/>
  <c r="X931" i="9"/>
  <c r="L931" i="9"/>
  <c r="I931" i="9"/>
  <c r="Z930" i="9"/>
  <c r="X930" i="9"/>
  <c r="M930" i="9"/>
  <c r="L930" i="9"/>
  <c r="I930" i="9"/>
  <c r="AA930" i="9" s="1"/>
  <c r="Z929" i="9"/>
  <c r="X929" i="9"/>
  <c r="M929" i="9"/>
  <c r="L929" i="9"/>
  <c r="I929" i="9"/>
  <c r="AA929" i="9" s="1"/>
  <c r="O929" i="9" s="1"/>
  <c r="P929" i="9" s="1"/>
  <c r="S929" i="9" s="1"/>
  <c r="Z928" i="9"/>
  <c r="X928" i="9"/>
  <c r="M928" i="9"/>
  <c r="L928" i="9"/>
  <c r="I928" i="9"/>
  <c r="AA928" i="9" s="1"/>
  <c r="O928" i="9" s="1"/>
  <c r="P928" i="9" s="1"/>
  <c r="S928" i="9" s="1"/>
  <c r="Z927" i="9"/>
  <c r="X927" i="9"/>
  <c r="L927" i="9" s="1"/>
  <c r="M927" i="9"/>
  <c r="I927" i="9"/>
  <c r="AA927" i="9" s="1"/>
  <c r="O927" i="9" s="1"/>
  <c r="P927" i="9" s="1"/>
  <c r="S927" i="9" s="1"/>
  <c r="Z926" i="9"/>
  <c r="X926" i="9"/>
  <c r="L926" i="9" s="1"/>
  <c r="I926" i="9"/>
  <c r="AA926" i="9" s="1"/>
  <c r="AA925" i="9"/>
  <c r="Z925" i="9"/>
  <c r="X925" i="9"/>
  <c r="L925" i="9" s="1"/>
  <c r="I925" i="9"/>
  <c r="AA924" i="9"/>
  <c r="Z924" i="9"/>
  <c r="X924" i="9"/>
  <c r="L924" i="9"/>
  <c r="I924" i="9"/>
  <c r="AA923" i="9"/>
  <c r="Z923" i="9"/>
  <c r="M923" i="9" s="1"/>
  <c r="X923" i="9"/>
  <c r="L923" i="9"/>
  <c r="I923" i="9"/>
  <c r="AA922" i="9"/>
  <c r="Z922" i="9"/>
  <c r="O922" i="9" s="1"/>
  <c r="P922" i="9" s="1"/>
  <c r="S922" i="9" s="1"/>
  <c r="X922" i="9"/>
  <c r="M922" i="9"/>
  <c r="L922" i="9"/>
  <c r="I922" i="9"/>
  <c r="Z921" i="9"/>
  <c r="X921" i="9"/>
  <c r="M921" i="9"/>
  <c r="L921" i="9"/>
  <c r="I921" i="9"/>
  <c r="AA921" i="9" s="1"/>
  <c r="O921" i="9" s="1"/>
  <c r="P921" i="9" s="1"/>
  <c r="S921" i="9" s="1"/>
  <c r="Z920" i="9"/>
  <c r="X920" i="9"/>
  <c r="M920" i="9"/>
  <c r="L920" i="9"/>
  <c r="I920" i="9"/>
  <c r="AA920" i="9" s="1"/>
  <c r="O920" i="9" s="1"/>
  <c r="P920" i="9" s="1"/>
  <c r="S920" i="9" s="1"/>
  <c r="Z919" i="9"/>
  <c r="X919" i="9"/>
  <c r="L919" i="9" s="1"/>
  <c r="M919" i="9"/>
  <c r="I919" i="9"/>
  <c r="AA919" i="9" s="1"/>
  <c r="O919" i="9" s="1"/>
  <c r="P919" i="9" s="1"/>
  <c r="S919" i="9" s="1"/>
  <c r="Z918" i="9"/>
  <c r="M918" i="9" s="1"/>
  <c r="X918" i="9"/>
  <c r="L918" i="9" s="1"/>
  <c r="I918" i="9"/>
  <c r="AA918" i="9" s="1"/>
  <c r="AA917" i="9"/>
  <c r="Z917" i="9"/>
  <c r="X917" i="9"/>
  <c r="L917" i="9" s="1"/>
  <c r="I917" i="9"/>
  <c r="AA916" i="9"/>
  <c r="Z916" i="9"/>
  <c r="X916" i="9"/>
  <c r="L916" i="9"/>
  <c r="I916" i="9"/>
  <c r="Z915" i="9"/>
  <c r="M915" i="9" s="1"/>
  <c r="X915" i="9"/>
  <c r="L915" i="9" s="1"/>
  <c r="I915" i="9"/>
  <c r="AA915" i="9" s="1"/>
  <c r="Z914" i="9"/>
  <c r="X914" i="9"/>
  <c r="M914" i="9"/>
  <c r="L914" i="9"/>
  <c r="I914" i="9"/>
  <c r="AA914" i="9" s="1"/>
  <c r="O914" i="9" s="1"/>
  <c r="P914" i="9" s="1"/>
  <c r="S914" i="9" s="1"/>
  <c r="Z913" i="9"/>
  <c r="X913" i="9"/>
  <c r="M913" i="9"/>
  <c r="L913" i="9"/>
  <c r="I913" i="9"/>
  <c r="AA913" i="9" s="1"/>
  <c r="O913" i="9" s="1"/>
  <c r="P913" i="9" s="1"/>
  <c r="S913" i="9" s="1"/>
  <c r="Z912" i="9"/>
  <c r="X912" i="9"/>
  <c r="M912" i="9"/>
  <c r="L912" i="9"/>
  <c r="I912" i="9"/>
  <c r="AA912" i="9" s="1"/>
  <c r="O912" i="9" s="1"/>
  <c r="P912" i="9" s="1"/>
  <c r="S912" i="9" s="1"/>
  <c r="Z911" i="9"/>
  <c r="X911" i="9"/>
  <c r="L911" i="9" s="1"/>
  <c r="O911" i="9"/>
  <c r="P911" i="9" s="1"/>
  <c r="S911" i="9" s="1"/>
  <c r="M911" i="9"/>
  <c r="I911" i="9"/>
  <c r="AA911" i="9" s="1"/>
  <c r="Z910" i="9"/>
  <c r="M910" i="9" s="1"/>
  <c r="X910" i="9"/>
  <c r="L910" i="9" s="1"/>
  <c r="I910" i="9"/>
  <c r="AA910" i="9" s="1"/>
  <c r="AA909" i="9"/>
  <c r="Z909" i="9"/>
  <c r="X909" i="9"/>
  <c r="L909" i="9" s="1"/>
  <c r="I909" i="9"/>
  <c r="Z908" i="9"/>
  <c r="X908" i="9"/>
  <c r="L908" i="9"/>
  <c r="I908" i="9"/>
  <c r="AA908" i="9" s="1"/>
  <c r="AA907" i="9"/>
  <c r="Z907" i="9"/>
  <c r="X907" i="9"/>
  <c r="M907" i="9"/>
  <c r="L907" i="9"/>
  <c r="I907" i="9"/>
  <c r="AA906" i="9"/>
  <c r="Z906" i="9"/>
  <c r="X906" i="9"/>
  <c r="M906" i="9"/>
  <c r="L906" i="9"/>
  <c r="I906" i="9"/>
  <c r="Z905" i="9"/>
  <c r="X905" i="9"/>
  <c r="M905" i="9"/>
  <c r="L905" i="9"/>
  <c r="I905" i="9"/>
  <c r="AA905" i="9" s="1"/>
  <c r="O905" i="9" s="1"/>
  <c r="P905" i="9" s="1"/>
  <c r="S905" i="9" s="1"/>
  <c r="Z904" i="9"/>
  <c r="X904" i="9"/>
  <c r="M904" i="9"/>
  <c r="L904" i="9"/>
  <c r="I904" i="9"/>
  <c r="AA904" i="9" s="1"/>
  <c r="O904" i="9" s="1"/>
  <c r="P904" i="9" s="1"/>
  <c r="S904" i="9" s="1"/>
  <c r="Z903" i="9"/>
  <c r="X903" i="9"/>
  <c r="M903" i="9"/>
  <c r="L903" i="9"/>
  <c r="I903" i="9"/>
  <c r="AA903" i="9" s="1"/>
  <c r="O903" i="9" s="1"/>
  <c r="P903" i="9" s="1"/>
  <c r="S903" i="9" s="1"/>
  <c r="Z902" i="9"/>
  <c r="O902" i="9" s="1"/>
  <c r="P902" i="9" s="1"/>
  <c r="S902" i="9" s="1"/>
  <c r="X902" i="9"/>
  <c r="L902" i="9" s="1"/>
  <c r="M902" i="9"/>
  <c r="I902" i="9"/>
  <c r="AA902" i="9" s="1"/>
  <c r="AA901" i="9"/>
  <c r="Z901" i="9"/>
  <c r="M901" i="9" s="1"/>
  <c r="X901" i="9"/>
  <c r="L901" i="9" s="1"/>
  <c r="I901" i="9"/>
  <c r="AA900" i="9"/>
  <c r="Z900" i="9"/>
  <c r="X900" i="9"/>
  <c r="L900" i="9"/>
  <c r="I900" i="9"/>
  <c r="Z899" i="9"/>
  <c r="X899" i="9"/>
  <c r="M899" i="9"/>
  <c r="L899" i="9"/>
  <c r="I899" i="9"/>
  <c r="AA899" i="9" s="1"/>
  <c r="Z898" i="9"/>
  <c r="M898" i="9" s="1"/>
  <c r="X898" i="9"/>
  <c r="L898" i="9"/>
  <c r="I898" i="9"/>
  <c r="AA898" i="9" s="1"/>
  <c r="AA897" i="9"/>
  <c r="O897" i="9" s="1"/>
  <c r="P897" i="9" s="1"/>
  <c r="S897" i="9" s="1"/>
  <c r="Z897" i="9"/>
  <c r="X897" i="9"/>
  <c r="M897" i="9"/>
  <c r="L897" i="9"/>
  <c r="I897" i="9"/>
  <c r="AA896" i="9"/>
  <c r="O896" i="9" s="1"/>
  <c r="P896" i="9" s="1"/>
  <c r="S896" i="9" s="1"/>
  <c r="Z896" i="9"/>
  <c r="X896" i="9"/>
  <c r="M896" i="9"/>
  <c r="L896" i="9"/>
  <c r="I896" i="9"/>
  <c r="Z895" i="9"/>
  <c r="X895" i="9"/>
  <c r="L895" i="9" s="1"/>
  <c r="M895" i="9"/>
  <c r="I895" i="9"/>
  <c r="AA895" i="9" s="1"/>
  <c r="O895" i="9" s="1"/>
  <c r="P895" i="9" s="1"/>
  <c r="S895" i="9" s="1"/>
  <c r="Z894" i="9"/>
  <c r="X894" i="9"/>
  <c r="L894" i="9" s="1"/>
  <c r="M894" i="9"/>
  <c r="I894" i="9"/>
  <c r="AA894" i="9" s="1"/>
  <c r="O894" i="9" s="1"/>
  <c r="P894" i="9" s="1"/>
  <c r="S894" i="9" s="1"/>
  <c r="Z893" i="9"/>
  <c r="O893" i="9" s="1"/>
  <c r="P893" i="9" s="1"/>
  <c r="S893" i="9" s="1"/>
  <c r="X893" i="9"/>
  <c r="M893" i="9"/>
  <c r="L893" i="9"/>
  <c r="I893" i="9"/>
  <c r="AA893" i="9" s="1"/>
  <c r="Z892" i="9"/>
  <c r="X892" i="9"/>
  <c r="L892" i="9" s="1"/>
  <c r="M892" i="9"/>
  <c r="I892" i="9"/>
  <c r="AA892" i="9" s="1"/>
  <c r="Z891" i="9"/>
  <c r="M891" i="9" s="1"/>
  <c r="X891" i="9"/>
  <c r="L891" i="9"/>
  <c r="I891" i="9"/>
  <c r="AA891" i="9" s="1"/>
  <c r="O891" i="9" s="1"/>
  <c r="P891" i="9" s="1"/>
  <c r="S891" i="9" s="1"/>
  <c r="Z890" i="9"/>
  <c r="X890" i="9"/>
  <c r="M890" i="9"/>
  <c r="L890" i="9"/>
  <c r="I890" i="9"/>
  <c r="AA890" i="9" s="1"/>
  <c r="Z889" i="9"/>
  <c r="O889" i="9" s="1"/>
  <c r="P889" i="9" s="1"/>
  <c r="S889" i="9" s="1"/>
  <c r="X889" i="9"/>
  <c r="M889" i="9"/>
  <c r="L889" i="9"/>
  <c r="I889" i="9"/>
  <c r="AA889" i="9" s="1"/>
  <c r="AA888" i="9"/>
  <c r="Z888" i="9"/>
  <c r="O888" i="9" s="1"/>
  <c r="P888" i="9" s="1"/>
  <c r="S888" i="9" s="1"/>
  <c r="X888" i="9"/>
  <c r="L888" i="9" s="1"/>
  <c r="M888" i="9"/>
  <c r="I888" i="9"/>
  <c r="AA887" i="9"/>
  <c r="Z887" i="9"/>
  <c r="M887" i="9" s="1"/>
  <c r="X887" i="9"/>
  <c r="L887" i="9"/>
  <c r="I887" i="9"/>
  <c r="AA886" i="9"/>
  <c r="O886" i="9" s="1"/>
  <c r="P886" i="9" s="1"/>
  <c r="S886" i="9" s="1"/>
  <c r="Z886" i="9"/>
  <c r="X886" i="9"/>
  <c r="M886" i="9"/>
  <c r="L886" i="9"/>
  <c r="I886" i="9"/>
  <c r="Z885" i="9"/>
  <c r="O885" i="9" s="1"/>
  <c r="P885" i="9" s="1"/>
  <c r="S885" i="9" s="1"/>
  <c r="X885" i="9"/>
  <c r="L885" i="9" s="1"/>
  <c r="I885" i="9"/>
  <c r="AA885" i="9" s="1"/>
  <c r="AA884" i="9"/>
  <c r="Z884" i="9"/>
  <c r="O884" i="9" s="1"/>
  <c r="P884" i="9" s="1"/>
  <c r="S884" i="9" s="1"/>
  <c r="X884" i="9"/>
  <c r="L884" i="9" s="1"/>
  <c r="I884" i="9"/>
  <c r="AA883" i="9"/>
  <c r="Z883" i="9"/>
  <c r="M883" i="9" s="1"/>
  <c r="X883" i="9"/>
  <c r="L883" i="9"/>
  <c r="I883" i="9"/>
  <c r="AA882" i="9"/>
  <c r="Z882" i="9"/>
  <c r="X882" i="9"/>
  <c r="L882" i="9" s="1"/>
  <c r="M882" i="9"/>
  <c r="I882" i="9"/>
  <c r="Z881" i="9"/>
  <c r="M881" i="9" s="1"/>
  <c r="X881" i="9"/>
  <c r="L881" i="9" s="1"/>
  <c r="O881" i="9"/>
  <c r="P881" i="9" s="1"/>
  <c r="S881" i="9" s="1"/>
  <c r="I881" i="9"/>
  <c r="AA881" i="9" s="1"/>
  <c r="Z880" i="9"/>
  <c r="M880" i="9" s="1"/>
  <c r="X880" i="9"/>
  <c r="L880" i="9" s="1"/>
  <c r="I880" i="9"/>
  <c r="AA880" i="9" s="1"/>
  <c r="O880" i="9" s="1"/>
  <c r="P880" i="9" s="1"/>
  <c r="S880" i="9" s="1"/>
  <c r="AA879" i="9"/>
  <c r="Z879" i="9"/>
  <c r="M879" i="9" s="1"/>
  <c r="X879" i="9"/>
  <c r="O879" i="9"/>
  <c r="P879" i="9" s="1"/>
  <c r="S879" i="9" s="1"/>
  <c r="L879" i="9"/>
  <c r="I879" i="9"/>
  <c r="AA878" i="9"/>
  <c r="O878" i="9" s="1"/>
  <c r="P878" i="9" s="1"/>
  <c r="S878" i="9" s="1"/>
  <c r="Z878" i="9"/>
  <c r="X878" i="9"/>
  <c r="L878" i="9" s="1"/>
  <c r="M878" i="9"/>
  <c r="I878" i="9"/>
  <c r="Z877" i="9"/>
  <c r="O877" i="9" s="1"/>
  <c r="P877" i="9" s="1"/>
  <c r="S877" i="9" s="1"/>
  <c r="X877" i="9"/>
  <c r="M877" i="9"/>
  <c r="L877" i="9"/>
  <c r="I877" i="9"/>
  <c r="AA877" i="9" s="1"/>
  <c r="Z876" i="9"/>
  <c r="X876" i="9"/>
  <c r="L876" i="9" s="1"/>
  <c r="M876" i="9"/>
  <c r="I876" i="9"/>
  <c r="AA876" i="9" s="1"/>
  <c r="Z875" i="9"/>
  <c r="M875" i="9" s="1"/>
  <c r="X875" i="9"/>
  <c r="L875" i="9"/>
  <c r="I875" i="9"/>
  <c r="AA875" i="9" s="1"/>
  <c r="O875" i="9" s="1"/>
  <c r="P875" i="9" s="1"/>
  <c r="S875" i="9" s="1"/>
  <c r="Z874" i="9"/>
  <c r="X874" i="9"/>
  <c r="M874" i="9"/>
  <c r="L874" i="9"/>
  <c r="I874" i="9"/>
  <c r="AA874" i="9" s="1"/>
  <c r="Z873" i="9"/>
  <c r="X873" i="9"/>
  <c r="M873" i="9"/>
  <c r="L873" i="9"/>
  <c r="I873" i="9"/>
  <c r="AA873" i="9" s="1"/>
  <c r="O873" i="9" s="1"/>
  <c r="P873" i="9" s="1"/>
  <c r="S873" i="9" s="1"/>
  <c r="Z872" i="9"/>
  <c r="X872" i="9"/>
  <c r="M872" i="9"/>
  <c r="L872" i="9"/>
  <c r="I872" i="9"/>
  <c r="AA872" i="9" s="1"/>
  <c r="O872" i="9" s="1"/>
  <c r="P872" i="9" s="1"/>
  <c r="S872" i="9" s="1"/>
  <c r="Z871" i="9"/>
  <c r="X871" i="9"/>
  <c r="M871" i="9"/>
  <c r="L871" i="9"/>
  <c r="I871" i="9"/>
  <c r="AA871" i="9" s="1"/>
  <c r="O871" i="9" s="1"/>
  <c r="P871" i="9" s="1"/>
  <c r="S871" i="9" s="1"/>
  <c r="Z870" i="9"/>
  <c r="X870" i="9"/>
  <c r="O870" i="9"/>
  <c r="P870" i="9" s="1"/>
  <c r="S870" i="9" s="1"/>
  <c r="M870" i="9"/>
  <c r="L870" i="9"/>
  <c r="I870" i="9"/>
  <c r="AA870" i="9" s="1"/>
  <c r="Z869" i="9"/>
  <c r="X869" i="9"/>
  <c r="O869" i="9"/>
  <c r="P869" i="9" s="1"/>
  <c r="S869" i="9" s="1"/>
  <c r="M869" i="9"/>
  <c r="L869" i="9"/>
  <c r="I869" i="9"/>
  <c r="AA869" i="9" s="1"/>
  <c r="AA868" i="9"/>
  <c r="Z868" i="9"/>
  <c r="X868" i="9"/>
  <c r="L868" i="9" s="1"/>
  <c r="O868" i="9"/>
  <c r="P868" i="9" s="1"/>
  <c r="S868" i="9" s="1"/>
  <c r="M868" i="9"/>
  <c r="I868" i="9"/>
  <c r="AA867" i="9"/>
  <c r="Z867" i="9"/>
  <c r="M867" i="9" s="1"/>
  <c r="X867" i="9"/>
  <c r="L867" i="9" s="1"/>
  <c r="O867" i="9"/>
  <c r="P867" i="9" s="1"/>
  <c r="S867" i="9" s="1"/>
  <c r="I867" i="9"/>
  <c r="AA866" i="9"/>
  <c r="Z866" i="9"/>
  <c r="X866" i="9"/>
  <c r="L866" i="9" s="1"/>
  <c r="M866" i="9"/>
  <c r="I866" i="9"/>
  <c r="AA865" i="9"/>
  <c r="Z865" i="9"/>
  <c r="X865" i="9"/>
  <c r="L865" i="9" s="1"/>
  <c r="O865" i="9"/>
  <c r="P865" i="9" s="1"/>
  <c r="S865" i="9" s="1"/>
  <c r="M865" i="9"/>
  <c r="I865" i="9"/>
  <c r="AA864" i="9"/>
  <c r="Z864" i="9"/>
  <c r="X864" i="9"/>
  <c r="L864" i="9" s="1"/>
  <c r="O864" i="9"/>
  <c r="P864" i="9" s="1"/>
  <c r="S864" i="9" s="1"/>
  <c r="M864" i="9"/>
  <c r="I864" i="9"/>
  <c r="Z863" i="9"/>
  <c r="X863" i="9"/>
  <c r="O863" i="9"/>
  <c r="P863" i="9" s="1"/>
  <c r="S863" i="9" s="1"/>
  <c r="M863" i="9"/>
  <c r="L863" i="9"/>
  <c r="I863" i="9"/>
  <c r="AA863" i="9" s="1"/>
  <c r="Z862" i="9"/>
  <c r="X862" i="9"/>
  <c r="L862" i="9" s="1"/>
  <c r="M862" i="9"/>
  <c r="I862" i="9"/>
  <c r="AA862" i="9" s="1"/>
  <c r="O862" i="9" s="1"/>
  <c r="P862" i="9" s="1"/>
  <c r="S862" i="9" s="1"/>
  <c r="Z861" i="9"/>
  <c r="M861" i="9" s="1"/>
  <c r="X861" i="9"/>
  <c r="L861" i="9" s="1"/>
  <c r="I861" i="9"/>
  <c r="AA861" i="9" s="1"/>
  <c r="AA860" i="9"/>
  <c r="Z860" i="9"/>
  <c r="O860" i="9" s="1"/>
  <c r="P860" i="9" s="1"/>
  <c r="S860" i="9" s="1"/>
  <c r="X860" i="9"/>
  <c r="L860" i="9" s="1"/>
  <c r="I860" i="9"/>
  <c r="AA859" i="9"/>
  <c r="Z859" i="9"/>
  <c r="M859" i="9" s="1"/>
  <c r="X859" i="9"/>
  <c r="L859" i="9" s="1"/>
  <c r="I859" i="9"/>
  <c r="AA858" i="9"/>
  <c r="Z858" i="9"/>
  <c r="X858" i="9"/>
  <c r="L858" i="9" s="1"/>
  <c r="I858" i="9"/>
  <c r="AA857" i="9"/>
  <c r="Z857" i="9"/>
  <c r="M857" i="9" s="1"/>
  <c r="X857" i="9"/>
  <c r="L857" i="9" s="1"/>
  <c r="I857" i="9"/>
  <c r="AA856" i="9"/>
  <c r="Z856" i="9"/>
  <c r="M856" i="9" s="1"/>
  <c r="X856" i="9"/>
  <c r="L856" i="9" s="1"/>
  <c r="I856" i="9"/>
  <c r="Z855" i="9"/>
  <c r="O855" i="9" s="1"/>
  <c r="P855" i="9" s="1"/>
  <c r="S855" i="9" s="1"/>
  <c r="X855" i="9"/>
  <c r="L855" i="9"/>
  <c r="I855" i="9"/>
  <c r="AA855" i="9" s="1"/>
  <c r="Z854" i="9"/>
  <c r="X854" i="9"/>
  <c r="L854" i="9" s="1"/>
  <c r="M854" i="9"/>
  <c r="I854" i="9"/>
  <c r="AA854" i="9" s="1"/>
  <c r="O854" i="9" s="1"/>
  <c r="P854" i="9" s="1"/>
  <c r="S854" i="9" s="1"/>
  <c r="Z853" i="9"/>
  <c r="X853" i="9"/>
  <c r="L853" i="9" s="1"/>
  <c r="I853" i="9"/>
  <c r="AA853" i="9" s="1"/>
  <c r="AA852" i="9"/>
  <c r="Z852" i="9"/>
  <c r="X852" i="9"/>
  <c r="L852" i="9" s="1"/>
  <c r="I852" i="9"/>
  <c r="AA851" i="9"/>
  <c r="Z851" i="9"/>
  <c r="X851" i="9"/>
  <c r="L851" i="9"/>
  <c r="I851" i="9"/>
  <c r="AA850" i="9"/>
  <c r="Z850" i="9"/>
  <c r="X850" i="9"/>
  <c r="L850" i="9"/>
  <c r="I850" i="9"/>
  <c r="AA849" i="9"/>
  <c r="Z849" i="9"/>
  <c r="X849" i="9"/>
  <c r="L849" i="9"/>
  <c r="I849" i="9"/>
  <c r="AA848" i="9"/>
  <c r="Z848" i="9"/>
  <c r="X848" i="9"/>
  <c r="L848" i="9"/>
  <c r="I848" i="9"/>
  <c r="Z847" i="9"/>
  <c r="X847" i="9"/>
  <c r="L847" i="9"/>
  <c r="I847" i="9"/>
  <c r="AA847" i="9" s="1"/>
  <c r="AA846" i="9"/>
  <c r="O846" i="9" s="1"/>
  <c r="P846" i="9" s="1"/>
  <c r="S846" i="9" s="1"/>
  <c r="Z846" i="9"/>
  <c r="X846" i="9"/>
  <c r="M846" i="9"/>
  <c r="L846" i="9"/>
  <c r="I846" i="9"/>
  <c r="Z845" i="9"/>
  <c r="X845" i="9"/>
  <c r="M845" i="9"/>
  <c r="L845" i="9"/>
  <c r="I845" i="9"/>
  <c r="AA845" i="9" s="1"/>
  <c r="O845" i="9" s="1"/>
  <c r="P845" i="9" s="1"/>
  <c r="S845" i="9" s="1"/>
  <c r="Z844" i="9"/>
  <c r="X844" i="9"/>
  <c r="L844" i="9" s="1"/>
  <c r="M844" i="9"/>
  <c r="I844" i="9"/>
  <c r="AA844" i="9" s="1"/>
  <c r="O844" i="9" s="1"/>
  <c r="P844" i="9" s="1"/>
  <c r="S844" i="9" s="1"/>
  <c r="Z843" i="9"/>
  <c r="M843" i="9" s="1"/>
  <c r="X843" i="9"/>
  <c r="L843" i="9"/>
  <c r="I843" i="9"/>
  <c r="AA843" i="9" s="1"/>
  <c r="O843" i="9" s="1"/>
  <c r="P843" i="9" s="1"/>
  <c r="S843" i="9" s="1"/>
  <c r="Z842" i="9"/>
  <c r="X842" i="9"/>
  <c r="M842" i="9"/>
  <c r="L842" i="9"/>
  <c r="I842" i="9"/>
  <c r="AA842" i="9" s="1"/>
  <c r="O842" i="9" s="1"/>
  <c r="P842" i="9" s="1"/>
  <c r="S842" i="9" s="1"/>
  <c r="Z841" i="9"/>
  <c r="X841" i="9"/>
  <c r="O841" i="9"/>
  <c r="P841" i="9" s="1"/>
  <c r="S841" i="9" s="1"/>
  <c r="M841" i="9"/>
  <c r="L841" i="9"/>
  <c r="I841" i="9"/>
  <c r="AA841" i="9" s="1"/>
  <c r="Z840" i="9"/>
  <c r="X840" i="9"/>
  <c r="L840" i="9" s="1"/>
  <c r="O840" i="9"/>
  <c r="P840" i="9" s="1"/>
  <c r="S840" i="9" s="1"/>
  <c r="M840" i="9"/>
  <c r="I840" i="9"/>
  <c r="AA840" i="9" s="1"/>
  <c r="Z839" i="9"/>
  <c r="M839" i="9" s="1"/>
  <c r="X839" i="9"/>
  <c r="L839" i="9" s="1"/>
  <c r="I839" i="9"/>
  <c r="AA839" i="9" s="1"/>
  <c r="Z838" i="9"/>
  <c r="O838" i="9" s="1"/>
  <c r="P838" i="9" s="1"/>
  <c r="S838" i="9" s="1"/>
  <c r="X838" i="9"/>
  <c r="L838" i="9" s="1"/>
  <c r="I838" i="9"/>
  <c r="AA838" i="9" s="1"/>
  <c r="Z837" i="9"/>
  <c r="X837" i="9"/>
  <c r="L837" i="9" s="1"/>
  <c r="I837" i="9"/>
  <c r="AA837" i="9" s="1"/>
  <c r="Z836" i="9"/>
  <c r="X836" i="9"/>
  <c r="L836" i="9"/>
  <c r="I836" i="9"/>
  <c r="AA836" i="9" s="1"/>
  <c r="Z835" i="9"/>
  <c r="X835" i="9"/>
  <c r="M835" i="9"/>
  <c r="L835" i="9"/>
  <c r="I835" i="9"/>
  <c r="AA835" i="9" s="1"/>
  <c r="O835" i="9" s="1"/>
  <c r="P835" i="9" s="1"/>
  <c r="S835" i="9" s="1"/>
  <c r="Z834" i="9"/>
  <c r="X834" i="9"/>
  <c r="M834" i="9"/>
  <c r="L834" i="9"/>
  <c r="I834" i="9"/>
  <c r="AA834" i="9" s="1"/>
  <c r="O834" i="9" s="1"/>
  <c r="P834" i="9" s="1"/>
  <c r="S834" i="9" s="1"/>
  <c r="Z833" i="9"/>
  <c r="X833" i="9"/>
  <c r="M833" i="9"/>
  <c r="L833" i="9"/>
  <c r="I833" i="9"/>
  <c r="AA833" i="9" s="1"/>
  <c r="O833" i="9" s="1"/>
  <c r="P833" i="9" s="1"/>
  <c r="S833" i="9" s="1"/>
  <c r="Z832" i="9"/>
  <c r="X832" i="9"/>
  <c r="L832" i="9" s="1"/>
  <c r="O832" i="9"/>
  <c r="P832" i="9" s="1"/>
  <c r="S832" i="9" s="1"/>
  <c r="M832" i="9"/>
  <c r="I832" i="9"/>
  <c r="AA832" i="9" s="1"/>
  <c r="Z831" i="9"/>
  <c r="M831" i="9" s="1"/>
  <c r="X831" i="9"/>
  <c r="L831" i="9" s="1"/>
  <c r="I831" i="9"/>
  <c r="AA831" i="9" s="1"/>
  <c r="Z830" i="9"/>
  <c r="X830" i="9"/>
  <c r="L830" i="9" s="1"/>
  <c r="I830" i="9"/>
  <c r="AA830" i="9" s="1"/>
  <c r="AA829" i="9"/>
  <c r="Z829" i="9"/>
  <c r="X829" i="9"/>
  <c r="L829" i="9"/>
  <c r="I829" i="9"/>
  <c r="AA828" i="9"/>
  <c r="Z828" i="9"/>
  <c r="O828" i="9" s="1"/>
  <c r="P828" i="9" s="1"/>
  <c r="S828" i="9" s="1"/>
  <c r="X828" i="9"/>
  <c r="M828" i="9"/>
  <c r="L828" i="9"/>
  <c r="I828" i="9"/>
  <c r="Z827" i="9"/>
  <c r="X827" i="9"/>
  <c r="M827" i="9"/>
  <c r="L827" i="9"/>
  <c r="I827" i="9"/>
  <c r="AA827" i="9" s="1"/>
  <c r="O827" i="9" s="1"/>
  <c r="P827" i="9" s="1"/>
  <c r="S827" i="9" s="1"/>
  <c r="Z826" i="9"/>
  <c r="X826" i="9"/>
  <c r="M826" i="9"/>
  <c r="L826" i="9"/>
  <c r="I826" i="9"/>
  <c r="AA826" i="9" s="1"/>
  <c r="O826" i="9" s="1"/>
  <c r="P826" i="9" s="1"/>
  <c r="S826" i="9" s="1"/>
  <c r="Z825" i="9"/>
  <c r="X825" i="9"/>
  <c r="M825" i="9"/>
  <c r="L825" i="9"/>
  <c r="I825" i="9"/>
  <c r="AA825" i="9" s="1"/>
  <c r="O825" i="9" s="1"/>
  <c r="P825" i="9" s="1"/>
  <c r="S825" i="9" s="1"/>
  <c r="Z824" i="9"/>
  <c r="X824" i="9"/>
  <c r="L824" i="9" s="1"/>
  <c r="M824" i="9"/>
  <c r="I824" i="9"/>
  <c r="AA824" i="9" s="1"/>
  <c r="O824" i="9" s="1"/>
  <c r="P824" i="9" s="1"/>
  <c r="S824" i="9" s="1"/>
  <c r="Z823" i="9"/>
  <c r="X823" i="9"/>
  <c r="L823" i="9" s="1"/>
  <c r="I823" i="9"/>
  <c r="AA823" i="9" s="1"/>
  <c r="Z822" i="9"/>
  <c r="X822" i="9"/>
  <c r="L822" i="9" s="1"/>
  <c r="I822" i="9"/>
  <c r="AA822" i="9" s="1"/>
  <c r="Z821" i="9"/>
  <c r="X821" i="9"/>
  <c r="L821" i="9"/>
  <c r="I821" i="9"/>
  <c r="AA821" i="9" s="1"/>
  <c r="AA820" i="9"/>
  <c r="Z820" i="9"/>
  <c r="X820" i="9"/>
  <c r="L820" i="9"/>
  <c r="I820" i="9"/>
  <c r="Z819" i="9"/>
  <c r="X819" i="9"/>
  <c r="M819" i="9"/>
  <c r="L819" i="9"/>
  <c r="I819" i="9"/>
  <c r="AA819" i="9" s="1"/>
  <c r="O819" i="9" s="1"/>
  <c r="P819" i="9" s="1"/>
  <c r="S819" i="9" s="1"/>
  <c r="Z818" i="9"/>
  <c r="X818" i="9"/>
  <c r="O818" i="9"/>
  <c r="P818" i="9" s="1"/>
  <c r="S818" i="9" s="1"/>
  <c r="M818" i="9"/>
  <c r="L818" i="9"/>
  <c r="I818" i="9"/>
  <c r="AA818" i="9" s="1"/>
  <c r="Z817" i="9"/>
  <c r="X817" i="9"/>
  <c r="O817" i="9"/>
  <c r="P817" i="9" s="1"/>
  <c r="S817" i="9" s="1"/>
  <c r="M817" i="9"/>
  <c r="L817" i="9"/>
  <c r="I817" i="9"/>
  <c r="AA817" i="9" s="1"/>
  <c r="Z816" i="9"/>
  <c r="X816" i="9"/>
  <c r="L816" i="9" s="1"/>
  <c r="O816" i="9"/>
  <c r="P816" i="9" s="1"/>
  <c r="S816" i="9" s="1"/>
  <c r="M816" i="9"/>
  <c r="I816" i="9"/>
  <c r="AA816" i="9" s="1"/>
  <c r="Z815" i="9"/>
  <c r="M815" i="9" s="1"/>
  <c r="X815" i="9"/>
  <c r="L815" i="9" s="1"/>
  <c r="O815" i="9"/>
  <c r="P815" i="9" s="1"/>
  <c r="S815" i="9" s="1"/>
  <c r="I815" i="9"/>
  <c r="AA815" i="9" s="1"/>
  <c r="AA814" i="9"/>
  <c r="Z814" i="9"/>
  <c r="X814" i="9"/>
  <c r="L814" i="9" s="1"/>
  <c r="I814" i="9"/>
  <c r="AA813" i="9"/>
  <c r="Z813" i="9"/>
  <c r="X813" i="9"/>
  <c r="L813" i="9" s="1"/>
  <c r="I813" i="9"/>
  <c r="Z812" i="9"/>
  <c r="X812" i="9"/>
  <c r="M812" i="9"/>
  <c r="L812" i="9"/>
  <c r="I812" i="9"/>
  <c r="AA812" i="9" s="1"/>
  <c r="Z811" i="9"/>
  <c r="X811" i="9"/>
  <c r="M811" i="9"/>
  <c r="L811" i="9"/>
  <c r="I811" i="9"/>
  <c r="AA811" i="9" s="1"/>
  <c r="Z810" i="9"/>
  <c r="X810" i="9"/>
  <c r="M810" i="9"/>
  <c r="L810" i="9"/>
  <c r="I810" i="9"/>
  <c r="AA810" i="9" s="1"/>
  <c r="O810" i="9" s="1"/>
  <c r="P810" i="9" s="1"/>
  <c r="S810" i="9" s="1"/>
  <c r="Z809" i="9"/>
  <c r="X809" i="9"/>
  <c r="M809" i="9"/>
  <c r="L809" i="9"/>
  <c r="I809" i="9"/>
  <c r="AA809" i="9" s="1"/>
  <c r="O809" i="9" s="1"/>
  <c r="P809" i="9" s="1"/>
  <c r="S809" i="9" s="1"/>
  <c r="Z808" i="9"/>
  <c r="X808" i="9"/>
  <c r="L808" i="9" s="1"/>
  <c r="M808" i="9"/>
  <c r="I808" i="9"/>
  <c r="AA808" i="9" s="1"/>
  <c r="O808" i="9" s="1"/>
  <c r="P808" i="9" s="1"/>
  <c r="S808" i="9" s="1"/>
  <c r="Z807" i="9"/>
  <c r="X807" i="9"/>
  <c r="L807" i="9" s="1"/>
  <c r="I807" i="9"/>
  <c r="AA807" i="9" s="1"/>
  <c r="AA806" i="9"/>
  <c r="Z806" i="9"/>
  <c r="X806" i="9"/>
  <c r="L806" i="9" s="1"/>
  <c r="I806" i="9"/>
  <c r="Z805" i="9"/>
  <c r="X805" i="9"/>
  <c r="L805" i="9"/>
  <c r="I805" i="9"/>
  <c r="AA805" i="9" s="1"/>
  <c r="Z804" i="9"/>
  <c r="M804" i="9" s="1"/>
  <c r="X804" i="9"/>
  <c r="L804" i="9"/>
  <c r="I804" i="9"/>
  <c r="AA804" i="9" s="1"/>
  <c r="AA803" i="9"/>
  <c r="Z803" i="9"/>
  <c r="X803" i="9"/>
  <c r="L803" i="9"/>
  <c r="I803" i="9"/>
  <c r="Z802" i="9"/>
  <c r="X802" i="9"/>
  <c r="M802" i="9"/>
  <c r="L802" i="9"/>
  <c r="I802" i="9"/>
  <c r="AA802" i="9" s="1"/>
  <c r="O802" i="9" s="1"/>
  <c r="P802" i="9" s="1"/>
  <c r="S802" i="9" s="1"/>
  <c r="Z801" i="9"/>
  <c r="X801" i="9"/>
  <c r="M801" i="9"/>
  <c r="L801" i="9"/>
  <c r="I801" i="9"/>
  <c r="AA801" i="9" s="1"/>
  <c r="O801" i="9" s="1"/>
  <c r="P801" i="9" s="1"/>
  <c r="S801" i="9" s="1"/>
  <c r="Z800" i="9"/>
  <c r="X800" i="9"/>
  <c r="L800" i="9" s="1"/>
  <c r="O800" i="9"/>
  <c r="P800" i="9" s="1"/>
  <c r="S800" i="9" s="1"/>
  <c r="M800" i="9"/>
  <c r="I800" i="9"/>
  <c r="AA800" i="9" s="1"/>
  <c r="Z799" i="9"/>
  <c r="M799" i="9" s="1"/>
  <c r="X799" i="9"/>
  <c r="L799" i="9" s="1"/>
  <c r="I799" i="9"/>
  <c r="AA799" i="9" s="1"/>
  <c r="Z798" i="9"/>
  <c r="X798" i="9"/>
  <c r="L798" i="9" s="1"/>
  <c r="I798" i="9"/>
  <c r="AA798" i="9" s="1"/>
  <c r="Z797" i="9"/>
  <c r="X797" i="9"/>
  <c r="L797" i="9"/>
  <c r="I797" i="9"/>
  <c r="AA797" i="9" s="1"/>
  <c r="AA796" i="9"/>
  <c r="Z796" i="9"/>
  <c r="X796" i="9"/>
  <c r="L796" i="9" s="1"/>
  <c r="I796" i="9"/>
  <c r="AA795" i="9"/>
  <c r="Z795" i="9"/>
  <c r="O795" i="9" s="1"/>
  <c r="P795" i="9" s="1"/>
  <c r="S795" i="9" s="1"/>
  <c r="X795" i="9"/>
  <c r="L795" i="9"/>
  <c r="I795" i="9"/>
  <c r="AA794" i="9"/>
  <c r="Z794" i="9"/>
  <c r="X794" i="9"/>
  <c r="O794" i="9"/>
  <c r="P794" i="9" s="1"/>
  <c r="S794" i="9" s="1"/>
  <c r="M794" i="9"/>
  <c r="L794" i="9"/>
  <c r="I794" i="9"/>
  <c r="Z793" i="9"/>
  <c r="X793" i="9"/>
  <c r="O793" i="9"/>
  <c r="P793" i="9" s="1"/>
  <c r="S793" i="9" s="1"/>
  <c r="M793" i="9"/>
  <c r="L793" i="9"/>
  <c r="I793" i="9"/>
  <c r="AA793" i="9" s="1"/>
  <c r="Z792" i="9"/>
  <c r="X792" i="9"/>
  <c r="L792" i="9" s="1"/>
  <c r="O792" i="9"/>
  <c r="P792" i="9" s="1"/>
  <c r="S792" i="9" s="1"/>
  <c r="M792" i="9"/>
  <c r="I792" i="9"/>
  <c r="AA792" i="9" s="1"/>
  <c r="Z791" i="9"/>
  <c r="M791" i="9" s="1"/>
  <c r="X791" i="9"/>
  <c r="L791" i="9" s="1"/>
  <c r="O791" i="9"/>
  <c r="P791" i="9" s="1"/>
  <c r="S791" i="9" s="1"/>
  <c r="I791" i="9"/>
  <c r="AA791" i="9" s="1"/>
  <c r="Z790" i="9"/>
  <c r="X790" i="9"/>
  <c r="L790" i="9" s="1"/>
  <c r="I790" i="9"/>
  <c r="AA790" i="9" s="1"/>
  <c r="AA789" i="9"/>
  <c r="Z789" i="9"/>
  <c r="X789" i="9"/>
  <c r="L789" i="9" s="1"/>
  <c r="I789" i="9"/>
  <c r="AA788" i="9"/>
  <c r="Z788" i="9"/>
  <c r="M788" i="9" s="1"/>
  <c r="X788" i="9"/>
  <c r="L788" i="9" s="1"/>
  <c r="I788" i="9"/>
  <c r="Z787" i="9"/>
  <c r="X787" i="9"/>
  <c r="M787" i="9"/>
  <c r="L787" i="9"/>
  <c r="I787" i="9"/>
  <c r="AA787" i="9" s="1"/>
  <c r="O787" i="9" s="1"/>
  <c r="P787" i="9" s="1"/>
  <c r="S787" i="9" s="1"/>
  <c r="AA786" i="9"/>
  <c r="Z786" i="9"/>
  <c r="X786" i="9"/>
  <c r="O786" i="9"/>
  <c r="P786" i="9" s="1"/>
  <c r="S786" i="9" s="1"/>
  <c r="M786" i="9"/>
  <c r="L786" i="9"/>
  <c r="I786" i="9"/>
  <c r="Z785" i="9"/>
  <c r="X785" i="9"/>
  <c r="O785" i="9"/>
  <c r="P785" i="9" s="1"/>
  <c r="S785" i="9" s="1"/>
  <c r="M785" i="9"/>
  <c r="L785" i="9"/>
  <c r="I785" i="9"/>
  <c r="AA785" i="9" s="1"/>
  <c r="Z784" i="9"/>
  <c r="X784" i="9"/>
  <c r="L784" i="9" s="1"/>
  <c r="O784" i="9"/>
  <c r="P784" i="9" s="1"/>
  <c r="S784" i="9" s="1"/>
  <c r="M784" i="9"/>
  <c r="I784" i="9"/>
  <c r="AA784" i="9" s="1"/>
  <c r="Z783" i="9"/>
  <c r="M783" i="9" s="1"/>
  <c r="X783" i="9"/>
  <c r="L783" i="9" s="1"/>
  <c r="O783" i="9"/>
  <c r="P783" i="9" s="1"/>
  <c r="S783" i="9" s="1"/>
  <c r="I783" i="9"/>
  <c r="AA783" i="9" s="1"/>
  <c r="AA782" i="9"/>
  <c r="Z782" i="9"/>
  <c r="X782" i="9"/>
  <c r="L782" i="9" s="1"/>
  <c r="I782" i="9"/>
  <c r="AA781" i="9"/>
  <c r="Z781" i="9"/>
  <c r="X781" i="9"/>
  <c r="L781" i="9" s="1"/>
  <c r="I781" i="9"/>
  <c r="AA780" i="9"/>
  <c r="Z780" i="9"/>
  <c r="M780" i="9" s="1"/>
  <c r="X780" i="9"/>
  <c r="L780" i="9" s="1"/>
  <c r="I780" i="9"/>
  <c r="AA779" i="9"/>
  <c r="Z779" i="9"/>
  <c r="O779" i="9" s="1"/>
  <c r="P779" i="9" s="1"/>
  <c r="S779" i="9" s="1"/>
  <c r="X779" i="9"/>
  <c r="L779" i="9"/>
  <c r="I779" i="9"/>
  <c r="Z778" i="9"/>
  <c r="X778" i="9"/>
  <c r="L778" i="9" s="1"/>
  <c r="M778" i="9"/>
  <c r="I778" i="9"/>
  <c r="AA778" i="9" s="1"/>
  <c r="O778" i="9" s="1"/>
  <c r="P778" i="9" s="1"/>
  <c r="S778" i="9" s="1"/>
  <c r="Z777" i="9"/>
  <c r="X777" i="9"/>
  <c r="O777" i="9"/>
  <c r="P777" i="9" s="1"/>
  <c r="S777" i="9" s="1"/>
  <c r="M777" i="9"/>
  <c r="L777" i="9"/>
  <c r="I777" i="9"/>
  <c r="AA777" i="9" s="1"/>
  <c r="Z776" i="9"/>
  <c r="X776" i="9"/>
  <c r="L776" i="9" s="1"/>
  <c r="M776" i="9"/>
  <c r="I776" i="9"/>
  <c r="AA776" i="9" s="1"/>
  <c r="O776" i="9" s="1"/>
  <c r="P776" i="9" s="1"/>
  <c r="S776" i="9" s="1"/>
  <c r="Z775" i="9"/>
  <c r="M775" i="9" s="1"/>
  <c r="X775" i="9"/>
  <c r="L775" i="9" s="1"/>
  <c r="O775" i="9"/>
  <c r="P775" i="9" s="1"/>
  <c r="S775" i="9" s="1"/>
  <c r="I775" i="9"/>
  <c r="AA775" i="9" s="1"/>
  <c r="Z774" i="9"/>
  <c r="X774" i="9"/>
  <c r="L774" i="9" s="1"/>
  <c r="M774" i="9"/>
  <c r="I774" i="9"/>
  <c r="AA774" i="9" s="1"/>
  <c r="O774" i="9" s="1"/>
  <c r="P774" i="9" s="1"/>
  <c r="S774" i="9" s="1"/>
  <c r="Z773" i="9"/>
  <c r="M773" i="9" s="1"/>
  <c r="X773" i="9"/>
  <c r="L773" i="9" s="1"/>
  <c r="I773" i="9"/>
  <c r="AA773" i="9" s="1"/>
  <c r="O773" i="9" s="1"/>
  <c r="P773" i="9" s="1"/>
  <c r="S773" i="9" s="1"/>
  <c r="Z772" i="9"/>
  <c r="X772" i="9"/>
  <c r="L772" i="9" s="1"/>
  <c r="M772" i="9"/>
  <c r="I772" i="9"/>
  <c r="AA772" i="9" s="1"/>
  <c r="Z771" i="9"/>
  <c r="X771" i="9"/>
  <c r="L771" i="9" s="1"/>
  <c r="M771" i="9"/>
  <c r="I771" i="9"/>
  <c r="AA771" i="9" s="1"/>
  <c r="O771" i="9" s="1"/>
  <c r="P771" i="9" s="1"/>
  <c r="S771" i="9" s="1"/>
  <c r="Z770" i="9"/>
  <c r="X770" i="9"/>
  <c r="L770" i="9" s="1"/>
  <c r="O770" i="9"/>
  <c r="P770" i="9" s="1"/>
  <c r="S770" i="9" s="1"/>
  <c r="M770" i="9"/>
  <c r="I770" i="9"/>
  <c r="AA770" i="9" s="1"/>
  <c r="Z769" i="9"/>
  <c r="X769" i="9"/>
  <c r="M769" i="9"/>
  <c r="L769" i="9"/>
  <c r="I769" i="9"/>
  <c r="AA769" i="9" s="1"/>
  <c r="O769" i="9" s="1"/>
  <c r="P769" i="9" s="1"/>
  <c r="S769" i="9" s="1"/>
  <c r="Z768" i="9"/>
  <c r="X768" i="9"/>
  <c r="L768" i="9" s="1"/>
  <c r="M768" i="9"/>
  <c r="I768" i="9"/>
  <c r="AA768" i="9" s="1"/>
  <c r="O768" i="9" s="1"/>
  <c r="P768" i="9" s="1"/>
  <c r="S768" i="9" s="1"/>
  <c r="Z767" i="9"/>
  <c r="M767" i="9" s="1"/>
  <c r="X767" i="9"/>
  <c r="L767" i="9" s="1"/>
  <c r="I767" i="9"/>
  <c r="AA767" i="9" s="1"/>
  <c r="AA766" i="9"/>
  <c r="Z766" i="9"/>
  <c r="O766" i="9" s="1"/>
  <c r="P766" i="9" s="1"/>
  <c r="S766" i="9" s="1"/>
  <c r="X766" i="9"/>
  <c r="L766" i="9" s="1"/>
  <c r="I766" i="9"/>
  <c r="AA765" i="9"/>
  <c r="Z765" i="9"/>
  <c r="M765" i="9" s="1"/>
  <c r="X765" i="9"/>
  <c r="L765" i="9" s="1"/>
  <c r="I765" i="9"/>
  <c r="AA764" i="9"/>
  <c r="Z764" i="9"/>
  <c r="X764" i="9"/>
  <c r="L764" i="9" s="1"/>
  <c r="I764" i="9"/>
  <c r="AA763" i="9"/>
  <c r="Z763" i="9"/>
  <c r="M763" i="9" s="1"/>
  <c r="X763" i="9"/>
  <c r="L763" i="9" s="1"/>
  <c r="I763" i="9"/>
  <c r="AA762" i="9"/>
  <c r="Z762" i="9"/>
  <c r="M762" i="9" s="1"/>
  <c r="X762" i="9"/>
  <c r="L762" i="9" s="1"/>
  <c r="I762" i="9"/>
  <c r="Z761" i="9"/>
  <c r="X761" i="9"/>
  <c r="L761" i="9"/>
  <c r="I761" i="9"/>
  <c r="AA761" i="9" s="1"/>
  <c r="Z760" i="9"/>
  <c r="X760" i="9"/>
  <c r="M760" i="9"/>
  <c r="L760" i="9"/>
  <c r="I760" i="9"/>
  <c r="AA760" i="9" s="1"/>
  <c r="O760" i="9" s="1"/>
  <c r="P760" i="9" s="1"/>
  <c r="S760" i="9" s="1"/>
  <c r="Z759" i="9"/>
  <c r="X759" i="9"/>
  <c r="L759" i="9"/>
  <c r="I759" i="9"/>
  <c r="AA759" i="9" s="1"/>
  <c r="AA758" i="9"/>
  <c r="Z758" i="9"/>
  <c r="O758" i="9" s="1"/>
  <c r="P758" i="9" s="1"/>
  <c r="S758" i="9" s="1"/>
  <c r="X758" i="9"/>
  <c r="L758" i="9" s="1"/>
  <c r="M758" i="9"/>
  <c r="I758" i="9"/>
  <c r="AA757" i="9"/>
  <c r="Z757" i="9"/>
  <c r="M757" i="9" s="1"/>
  <c r="X757" i="9"/>
  <c r="L757" i="9"/>
  <c r="I757" i="9"/>
  <c r="AA756" i="9"/>
  <c r="Z756" i="9"/>
  <c r="X756" i="9"/>
  <c r="L756" i="9"/>
  <c r="I756" i="9"/>
  <c r="AA755" i="9"/>
  <c r="Z755" i="9"/>
  <c r="O755" i="9" s="1"/>
  <c r="P755" i="9" s="1"/>
  <c r="S755" i="9" s="1"/>
  <c r="X755" i="9"/>
  <c r="L755" i="9"/>
  <c r="I755" i="9"/>
  <c r="AA754" i="9"/>
  <c r="Z754" i="9"/>
  <c r="X754" i="9"/>
  <c r="L754" i="9"/>
  <c r="I754" i="9"/>
  <c r="AA753" i="9"/>
  <c r="Z753" i="9"/>
  <c r="O753" i="9" s="1"/>
  <c r="P753" i="9" s="1"/>
  <c r="S753" i="9" s="1"/>
  <c r="X753" i="9"/>
  <c r="M753" i="9"/>
  <c r="L753" i="9"/>
  <c r="I753" i="9"/>
  <c r="Z752" i="9"/>
  <c r="X752" i="9"/>
  <c r="M752" i="9"/>
  <c r="L752" i="9"/>
  <c r="I752" i="9"/>
  <c r="AA752" i="9" s="1"/>
  <c r="O752" i="9" s="1"/>
  <c r="P752" i="9" s="1"/>
  <c r="S752" i="9" s="1"/>
  <c r="Z751" i="9"/>
  <c r="X751" i="9"/>
  <c r="O751" i="9"/>
  <c r="P751" i="9" s="1"/>
  <c r="S751" i="9" s="1"/>
  <c r="M751" i="9"/>
  <c r="L751" i="9"/>
  <c r="I751" i="9"/>
  <c r="AA751" i="9" s="1"/>
  <c r="Z750" i="9"/>
  <c r="X750" i="9"/>
  <c r="L750" i="9" s="1"/>
  <c r="M750" i="9"/>
  <c r="I750" i="9"/>
  <c r="AA750" i="9" s="1"/>
  <c r="O750" i="9" s="1"/>
  <c r="P750" i="9" s="1"/>
  <c r="S750" i="9" s="1"/>
  <c r="Z749" i="9"/>
  <c r="X749" i="9"/>
  <c r="O749" i="9"/>
  <c r="P749" i="9" s="1"/>
  <c r="S749" i="9" s="1"/>
  <c r="M749" i="9"/>
  <c r="L749" i="9"/>
  <c r="I749" i="9"/>
  <c r="AA749" i="9" s="1"/>
  <c r="Z748" i="9"/>
  <c r="X748" i="9"/>
  <c r="O748" i="9"/>
  <c r="P748" i="9" s="1"/>
  <c r="S748" i="9" s="1"/>
  <c r="M748" i="9"/>
  <c r="L748" i="9"/>
  <c r="I748" i="9"/>
  <c r="AA748" i="9" s="1"/>
  <c r="Z747" i="9"/>
  <c r="X747" i="9"/>
  <c r="L747" i="9" s="1"/>
  <c r="O747" i="9"/>
  <c r="P747" i="9" s="1"/>
  <c r="S747" i="9" s="1"/>
  <c r="M747" i="9"/>
  <c r="I747" i="9"/>
  <c r="AA747" i="9" s="1"/>
  <c r="Z746" i="9"/>
  <c r="X746" i="9"/>
  <c r="L746" i="9" s="1"/>
  <c r="I746" i="9"/>
  <c r="AA746" i="9" s="1"/>
  <c r="AA745" i="9"/>
  <c r="Z745" i="9"/>
  <c r="X745" i="9"/>
  <c r="L745" i="9" s="1"/>
  <c r="I745" i="9"/>
  <c r="Z744" i="9"/>
  <c r="X744" i="9"/>
  <c r="L744" i="9"/>
  <c r="I744" i="9"/>
  <c r="AA744" i="9" s="1"/>
  <c r="Z743" i="9"/>
  <c r="X743" i="9"/>
  <c r="M743" i="9"/>
  <c r="L743" i="9"/>
  <c r="I743" i="9"/>
  <c r="AA743" i="9" s="1"/>
  <c r="AA742" i="9"/>
  <c r="O742" i="9" s="1"/>
  <c r="P742" i="9" s="1"/>
  <c r="S742" i="9" s="1"/>
  <c r="Z742" i="9"/>
  <c r="X742" i="9"/>
  <c r="M742" i="9"/>
  <c r="L742" i="9"/>
  <c r="I742" i="9"/>
  <c r="Z741" i="9"/>
  <c r="X741" i="9"/>
  <c r="M741" i="9"/>
  <c r="L741" i="9"/>
  <c r="I741" i="9"/>
  <c r="AA741" i="9" s="1"/>
  <c r="O741" i="9" s="1"/>
  <c r="P741" i="9" s="1"/>
  <c r="S741" i="9" s="1"/>
  <c r="Z740" i="9"/>
  <c r="X740" i="9"/>
  <c r="M740" i="9"/>
  <c r="L740" i="9"/>
  <c r="I740" i="9"/>
  <c r="AA740" i="9" s="1"/>
  <c r="O740" i="9" s="1"/>
  <c r="P740" i="9" s="1"/>
  <c r="S740" i="9" s="1"/>
  <c r="Z739" i="9"/>
  <c r="X739" i="9"/>
  <c r="L739" i="9" s="1"/>
  <c r="M739" i="9"/>
  <c r="I739" i="9"/>
  <c r="AA739" i="9" s="1"/>
  <c r="O739" i="9" s="1"/>
  <c r="P739" i="9" s="1"/>
  <c r="S739" i="9" s="1"/>
  <c r="Z738" i="9"/>
  <c r="X738" i="9"/>
  <c r="L738" i="9" s="1"/>
  <c r="I738" i="9"/>
  <c r="AA738" i="9" s="1"/>
  <c r="Z737" i="9"/>
  <c r="X737" i="9"/>
  <c r="L737" i="9" s="1"/>
  <c r="I737" i="9"/>
  <c r="AA737" i="9" s="1"/>
  <c r="Z736" i="9"/>
  <c r="X736" i="9"/>
  <c r="L736" i="9" s="1"/>
  <c r="I736" i="9"/>
  <c r="AA736" i="9" s="1"/>
  <c r="AA735" i="9"/>
  <c r="Z735" i="9"/>
  <c r="M735" i="9" s="1"/>
  <c r="X735" i="9"/>
  <c r="L735" i="9"/>
  <c r="I735" i="9"/>
  <c r="Z734" i="9"/>
  <c r="X734" i="9"/>
  <c r="M734" i="9"/>
  <c r="L734" i="9"/>
  <c r="I734" i="9"/>
  <c r="AA734" i="9" s="1"/>
  <c r="O734" i="9" s="1"/>
  <c r="P734" i="9" s="1"/>
  <c r="S734" i="9" s="1"/>
  <c r="Z733" i="9"/>
  <c r="X733" i="9"/>
  <c r="O733" i="9"/>
  <c r="P733" i="9" s="1"/>
  <c r="S733" i="9" s="1"/>
  <c r="M733" i="9"/>
  <c r="L733" i="9"/>
  <c r="I733" i="9"/>
  <c r="AA733" i="9" s="1"/>
  <c r="Z732" i="9"/>
  <c r="X732" i="9"/>
  <c r="O732" i="9"/>
  <c r="P732" i="9" s="1"/>
  <c r="S732" i="9" s="1"/>
  <c r="M732" i="9"/>
  <c r="L732" i="9"/>
  <c r="I732" i="9"/>
  <c r="AA732" i="9" s="1"/>
  <c r="Z731" i="9"/>
  <c r="X731" i="9"/>
  <c r="L731" i="9" s="1"/>
  <c r="O731" i="9"/>
  <c r="P731" i="9" s="1"/>
  <c r="S731" i="9" s="1"/>
  <c r="M731" i="9"/>
  <c r="I731" i="9"/>
  <c r="AA731" i="9" s="1"/>
  <c r="Z730" i="9"/>
  <c r="X730" i="9"/>
  <c r="L730" i="9" s="1"/>
  <c r="I730" i="9"/>
  <c r="AA730" i="9" s="1"/>
  <c r="Z729" i="9"/>
  <c r="X729" i="9"/>
  <c r="L729" i="9" s="1"/>
  <c r="I729" i="9"/>
  <c r="AA729" i="9" s="1"/>
  <c r="Z728" i="9"/>
  <c r="X728" i="9"/>
  <c r="L728" i="9"/>
  <c r="I728" i="9"/>
  <c r="AA728" i="9" s="1"/>
  <c r="AA727" i="9"/>
  <c r="Z727" i="9"/>
  <c r="X727" i="9"/>
  <c r="M727" i="9"/>
  <c r="L727" i="9"/>
  <c r="I727" i="9"/>
  <c r="AA726" i="9"/>
  <c r="O726" i="9" s="1"/>
  <c r="P726" i="9" s="1"/>
  <c r="S726" i="9" s="1"/>
  <c r="Z726" i="9"/>
  <c r="X726" i="9"/>
  <c r="M726" i="9"/>
  <c r="L726" i="9"/>
  <c r="I726" i="9"/>
  <c r="Z725" i="9"/>
  <c r="X725" i="9"/>
  <c r="M725" i="9"/>
  <c r="L725" i="9"/>
  <c r="I725" i="9"/>
  <c r="AA725" i="9" s="1"/>
  <c r="O725" i="9" s="1"/>
  <c r="P725" i="9" s="1"/>
  <c r="S725" i="9" s="1"/>
  <c r="Z724" i="9"/>
  <c r="X724" i="9"/>
  <c r="M724" i="9"/>
  <c r="L724" i="9"/>
  <c r="I724" i="9"/>
  <c r="AA724" i="9" s="1"/>
  <c r="O724" i="9" s="1"/>
  <c r="P724" i="9" s="1"/>
  <c r="S724" i="9" s="1"/>
  <c r="Z723" i="9"/>
  <c r="X723" i="9"/>
  <c r="L723" i="9" s="1"/>
  <c r="M723" i="9"/>
  <c r="I723" i="9"/>
  <c r="AA723" i="9" s="1"/>
  <c r="O723" i="9" s="1"/>
  <c r="P723" i="9" s="1"/>
  <c r="S723" i="9" s="1"/>
  <c r="Z722" i="9"/>
  <c r="M722" i="9" s="1"/>
  <c r="X722" i="9"/>
  <c r="L722" i="9" s="1"/>
  <c r="I722" i="9"/>
  <c r="AA722" i="9" s="1"/>
  <c r="Z721" i="9"/>
  <c r="X721" i="9"/>
  <c r="L721" i="9" s="1"/>
  <c r="I721" i="9"/>
  <c r="AA721" i="9" s="1"/>
  <c r="AA720" i="9"/>
  <c r="Z720" i="9"/>
  <c r="X720" i="9"/>
  <c r="L720" i="9"/>
  <c r="I720" i="9"/>
  <c r="Z719" i="9"/>
  <c r="M719" i="9" s="1"/>
  <c r="X719" i="9"/>
  <c r="L719" i="9" s="1"/>
  <c r="I719" i="9"/>
  <c r="AA719" i="9" s="1"/>
  <c r="AA718" i="9"/>
  <c r="O718" i="9" s="1"/>
  <c r="P718" i="9" s="1"/>
  <c r="S718" i="9" s="1"/>
  <c r="Z718" i="9"/>
  <c r="X718" i="9"/>
  <c r="M718" i="9"/>
  <c r="L718" i="9"/>
  <c r="I718" i="9"/>
  <c r="AA717" i="9"/>
  <c r="O717" i="9" s="1"/>
  <c r="P717" i="9" s="1"/>
  <c r="S717" i="9" s="1"/>
  <c r="Z717" i="9"/>
  <c r="X717" i="9"/>
  <c r="M717" i="9"/>
  <c r="L717" i="9"/>
  <c r="I717" i="9"/>
  <c r="Z716" i="9"/>
  <c r="X716" i="9"/>
  <c r="O716" i="9"/>
  <c r="P716" i="9" s="1"/>
  <c r="S716" i="9" s="1"/>
  <c r="M716" i="9"/>
  <c r="L716" i="9"/>
  <c r="I716" i="9"/>
  <c r="AA716" i="9" s="1"/>
  <c r="Z715" i="9"/>
  <c r="X715" i="9"/>
  <c r="L715" i="9" s="1"/>
  <c r="O715" i="9"/>
  <c r="P715" i="9" s="1"/>
  <c r="S715" i="9" s="1"/>
  <c r="M715" i="9"/>
  <c r="I715" i="9"/>
  <c r="AA715" i="9" s="1"/>
  <c r="Z714" i="9"/>
  <c r="M714" i="9" s="1"/>
  <c r="X714" i="9"/>
  <c r="L714" i="9" s="1"/>
  <c r="I714" i="9"/>
  <c r="AA714" i="9" s="1"/>
  <c r="AA713" i="9"/>
  <c r="Z713" i="9"/>
  <c r="X713" i="9"/>
  <c r="L713" i="9" s="1"/>
  <c r="I713" i="9"/>
  <c r="Z712" i="9"/>
  <c r="X712" i="9"/>
  <c r="L712" i="9" s="1"/>
  <c r="I712" i="9"/>
  <c r="AA712" i="9" s="1"/>
  <c r="AA711" i="9"/>
  <c r="Z711" i="9"/>
  <c r="X711" i="9"/>
  <c r="M711" i="9"/>
  <c r="L711" i="9"/>
  <c r="I711" i="9"/>
  <c r="Z710" i="9"/>
  <c r="M710" i="9" s="1"/>
  <c r="X710" i="9"/>
  <c r="L710" i="9"/>
  <c r="I710" i="9"/>
  <c r="AA710" i="9" s="1"/>
  <c r="Z709" i="9"/>
  <c r="X709" i="9"/>
  <c r="M709" i="9"/>
  <c r="L709" i="9"/>
  <c r="I709" i="9"/>
  <c r="AA709" i="9" s="1"/>
  <c r="O709" i="9" s="1"/>
  <c r="P709" i="9" s="1"/>
  <c r="S709" i="9" s="1"/>
  <c r="Z708" i="9"/>
  <c r="X708" i="9"/>
  <c r="M708" i="9"/>
  <c r="L708" i="9"/>
  <c r="I708" i="9"/>
  <c r="AA708" i="9" s="1"/>
  <c r="O708" i="9" s="1"/>
  <c r="P708" i="9" s="1"/>
  <c r="S708" i="9" s="1"/>
  <c r="Z707" i="9"/>
  <c r="X707" i="9"/>
  <c r="L707" i="9" s="1"/>
  <c r="M707" i="9"/>
  <c r="I707" i="9"/>
  <c r="AA707" i="9" s="1"/>
  <c r="O707" i="9" s="1"/>
  <c r="P707" i="9" s="1"/>
  <c r="S707" i="9" s="1"/>
  <c r="Z706" i="9"/>
  <c r="M706" i="9" s="1"/>
  <c r="X706" i="9"/>
  <c r="L706" i="9" s="1"/>
  <c r="I706" i="9"/>
  <c r="AA706" i="9" s="1"/>
  <c r="Z705" i="9"/>
  <c r="X705" i="9"/>
  <c r="L705" i="9" s="1"/>
  <c r="I705" i="9"/>
  <c r="AA705" i="9" s="1"/>
  <c r="Z704" i="9"/>
  <c r="X704" i="9"/>
  <c r="L704" i="9"/>
  <c r="I704" i="9"/>
  <c r="AA704" i="9" s="1"/>
  <c r="Z703" i="9"/>
  <c r="M703" i="9" s="1"/>
  <c r="X703" i="9"/>
  <c r="L703" i="9" s="1"/>
  <c r="I703" i="9"/>
  <c r="AA703" i="9" s="1"/>
  <c r="AA702" i="9"/>
  <c r="Z702" i="9"/>
  <c r="M702" i="9" s="1"/>
  <c r="X702" i="9"/>
  <c r="O702" i="9"/>
  <c r="P702" i="9" s="1"/>
  <c r="S702" i="9" s="1"/>
  <c r="L702" i="9"/>
  <c r="I702" i="9"/>
  <c r="AA701" i="9"/>
  <c r="Z701" i="9"/>
  <c r="X701" i="9"/>
  <c r="O701" i="9"/>
  <c r="P701" i="9" s="1"/>
  <c r="S701" i="9" s="1"/>
  <c r="M701" i="9"/>
  <c r="L701" i="9"/>
  <c r="I701" i="9"/>
  <c r="Z700" i="9"/>
  <c r="X700" i="9"/>
  <c r="O700" i="9"/>
  <c r="P700" i="9" s="1"/>
  <c r="S700" i="9" s="1"/>
  <c r="M700" i="9"/>
  <c r="L700" i="9"/>
  <c r="I700" i="9"/>
  <c r="AA700" i="9" s="1"/>
  <c r="Z699" i="9"/>
  <c r="X699" i="9"/>
  <c r="L699" i="9" s="1"/>
  <c r="O699" i="9"/>
  <c r="P699" i="9" s="1"/>
  <c r="S699" i="9" s="1"/>
  <c r="M699" i="9"/>
  <c r="I699" i="9"/>
  <c r="AA699" i="9" s="1"/>
  <c r="Z698" i="9"/>
  <c r="M698" i="9" s="1"/>
  <c r="X698" i="9"/>
  <c r="L698" i="9" s="1"/>
  <c r="I698" i="9"/>
  <c r="AA698" i="9" s="1"/>
  <c r="O698" i="9" s="1"/>
  <c r="P698" i="9" s="1"/>
  <c r="S698" i="9" s="1"/>
  <c r="AA697" i="9"/>
  <c r="Z697" i="9"/>
  <c r="X697" i="9"/>
  <c r="L697" i="9" s="1"/>
  <c r="I697" i="9"/>
  <c r="Z696" i="9"/>
  <c r="X696" i="9"/>
  <c r="L696" i="9" s="1"/>
  <c r="I696" i="9"/>
  <c r="AA696" i="9" s="1"/>
  <c r="AA695" i="9"/>
  <c r="Z695" i="9"/>
  <c r="X695" i="9"/>
  <c r="M695" i="9"/>
  <c r="L695" i="9"/>
  <c r="I695" i="9"/>
  <c r="Z694" i="9"/>
  <c r="X694" i="9"/>
  <c r="L694" i="9"/>
  <c r="I694" i="9"/>
  <c r="AA694" i="9" s="1"/>
  <c r="Z693" i="9"/>
  <c r="X693" i="9"/>
  <c r="M693" i="9"/>
  <c r="L693" i="9"/>
  <c r="I693" i="9"/>
  <c r="AA693" i="9" s="1"/>
  <c r="O693" i="9" s="1"/>
  <c r="P693" i="9" s="1"/>
  <c r="S693" i="9" s="1"/>
  <c r="Z692" i="9"/>
  <c r="X692" i="9"/>
  <c r="M692" i="9"/>
  <c r="L692" i="9"/>
  <c r="I692" i="9"/>
  <c r="AA692" i="9" s="1"/>
  <c r="O692" i="9" s="1"/>
  <c r="P692" i="9" s="1"/>
  <c r="S692" i="9" s="1"/>
  <c r="Z691" i="9"/>
  <c r="X691" i="9"/>
  <c r="M691" i="9"/>
  <c r="L691" i="9"/>
  <c r="I691" i="9"/>
  <c r="AA691" i="9" s="1"/>
  <c r="O691" i="9" s="1"/>
  <c r="P691" i="9" s="1"/>
  <c r="S691" i="9" s="1"/>
  <c r="Z690" i="9"/>
  <c r="X690" i="9"/>
  <c r="L690" i="9" s="1"/>
  <c r="M690" i="9"/>
  <c r="I690" i="9"/>
  <c r="AA690" i="9" s="1"/>
  <c r="O690" i="9" s="1"/>
  <c r="P690" i="9" s="1"/>
  <c r="S690" i="9" s="1"/>
  <c r="AA689" i="9"/>
  <c r="O689" i="9" s="1"/>
  <c r="P689" i="9" s="1"/>
  <c r="S689" i="9" s="1"/>
  <c r="Z689" i="9"/>
  <c r="M689" i="9" s="1"/>
  <c r="X689" i="9"/>
  <c r="L689" i="9" s="1"/>
  <c r="I689" i="9"/>
  <c r="AA688" i="9"/>
  <c r="Z688" i="9"/>
  <c r="X688" i="9"/>
  <c r="L688" i="9"/>
  <c r="I688" i="9"/>
  <c r="Z687" i="9"/>
  <c r="X687" i="9"/>
  <c r="L687" i="9"/>
  <c r="I687" i="9"/>
  <c r="AA687" i="9" s="1"/>
  <c r="Z686" i="9"/>
  <c r="M686" i="9" s="1"/>
  <c r="X686" i="9"/>
  <c r="L686" i="9" s="1"/>
  <c r="I686" i="9"/>
  <c r="AA686" i="9" s="1"/>
  <c r="O686" i="9" s="1"/>
  <c r="P686" i="9" s="1"/>
  <c r="S686" i="9" s="1"/>
  <c r="Z685" i="9"/>
  <c r="M685" i="9" s="1"/>
  <c r="X685" i="9"/>
  <c r="L685" i="9"/>
  <c r="I685" i="9"/>
  <c r="AA685" i="9" s="1"/>
  <c r="O685" i="9" s="1"/>
  <c r="P685" i="9" s="1"/>
  <c r="S685" i="9" s="1"/>
  <c r="Z684" i="9"/>
  <c r="X684" i="9"/>
  <c r="M684" i="9"/>
  <c r="L684" i="9"/>
  <c r="I684" i="9"/>
  <c r="AA684" i="9" s="1"/>
  <c r="O684" i="9" s="1"/>
  <c r="P684" i="9" s="1"/>
  <c r="S684" i="9" s="1"/>
  <c r="Z683" i="9"/>
  <c r="X683" i="9"/>
  <c r="M683" i="9"/>
  <c r="L683" i="9"/>
  <c r="I683" i="9"/>
  <c r="AA683" i="9" s="1"/>
  <c r="O683" i="9" s="1"/>
  <c r="P683" i="9" s="1"/>
  <c r="S683" i="9" s="1"/>
  <c r="Z682" i="9"/>
  <c r="O682" i="9" s="1"/>
  <c r="P682" i="9" s="1"/>
  <c r="S682" i="9" s="1"/>
  <c r="X682" i="9"/>
  <c r="L682" i="9" s="1"/>
  <c r="M682" i="9"/>
  <c r="I682" i="9"/>
  <c r="AA682" i="9" s="1"/>
  <c r="AA681" i="9"/>
  <c r="Z681" i="9"/>
  <c r="M681" i="9" s="1"/>
  <c r="X681" i="9"/>
  <c r="L681" i="9" s="1"/>
  <c r="I681" i="9"/>
  <c r="AA680" i="9"/>
  <c r="Z680" i="9"/>
  <c r="X680" i="9"/>
  <c r="L680" i="9"/>
  <c r="I680" i="9"/>
  <c r="Z679" i="9"/>
  <c r="X679" i="9"/>
  <c r="L679" i="9"/>
  <c r="I679" i="9"/>
  <c r="AA679" i="9" s="1"/>
  <c r="Z678" i="9"/>
  <c r="M678" i="9" s="1"/>
  <c r="X678" i="9"/>
  <c r="L678" i="9" s="1"/>
  <c r="I678" i="9"/>
  <c r="AA678" i="9" s="1"/>
  <c r="O678" i="9" s="1"/>
  <c r="P678" i="9" s="1"/>
  <c r="S678" i="9" s="1"/>
  <c r="Z677" i="9"/>
  <c r="X677" i="9"/>
  <c r="M677" i="9"/>
  <c r="L677" i="9"/>
  <c r="I677" i="9"/>
  <c r="AA677" i="9" s="1"/>
  <c r="O677" i="9" s="1"/>
  <c r="P677" i="9" s="1"/>
  <c r="S677" i="9" s="1"/>
  <c r="Z676" i="9"/>
  <c r="X676" i="9"/>
  <c r="M676" i="9"/>
  <c r="L676" i="9"/>
  <c r="I676" i="9"/>
  <c r="AA676" i="9" s="1"/>
  <c r="O676" i="9" s="1"/>
  <c r="P676" i="9" s="1"/>
  <c r="S676" i="9" s="1"/>
  <c r="Z675" i="9"/>
  <c r="X675" i="9"/>
  <c r="M675" i="9"/>
  <c r="L675" i="9"/>
  <c r="I675" i="9"/>
  <c r="AA675" i="9" s="1"/>
  <c r="O675" i="9" s="1"/>
  <c r="P675" i="9" s="1"/>
  <c r="S675" i="9" s="1"/>
  <c r="Z674" i="9"/>
  <c r="X674" i="9"/>
  <c r="L674" i="9" s="1"/>
  <c r="M674" i="9"/>
  <c r="I674" i="9"/>
  <c r="AA674" i="9" s="1"/>
  <c r="O674" i="9" s="1"/>
  <c r="P674" i="9" s="1"/>
  <c r="S674" i="9" s="1"/>
  <c r="Z673" i="9"/>
  <c r="M673" i="9" s="1"/>
  <c r="X673" i="9"/>
  <c r="L673" i="9" s="1"/>
  <c r="I673" i="9"/>
  <c r="AA673" i="9" s="1"/>
  <c r="O673" i="9" s="1"/>
  <c r="P673" i="9" s="1"/>
  <c r="S673" i="9" s="1"/>
  <c r="AA672" i="9"/>
  <c r="Z672" i="9"/>
  <c r="X672" i="9"/>
  <c r="L672" i="9"/>
  <c r="I672" i="9"/>
  <c r="AA671" i="9"/>
  <c r="Z671" i="9"/>
  <c r="X671" i="9"/>
  <c r="L671" i="9"/>
  <c r="I671" i="9"/>
  <c r="Z670" i="9"/>
  <c r="X670" i="9"/>
  <c r="L670" i="9" s="1"/>
  <c r="I670" i="9"/>
  <c r="AA670" i="9" s="1"/>
  <c r="Z669" i="9"/>
  <c r="M669" i="9" s="1"/>
  <c r="X669" i="9"/>
  <c r="L669" i="9"/>
  <c r="I669" i="9"/>
  <c r="AA669" i="9" s="1"/>
  <c r="O669" i="9" s="1"/>
  <c r="P669" i="9" s="1"/>
  <c r="S669" i="9" s="1"/>
  <c r="Z668" i="9"/>
  <c r="X668" i="9"/>
  <c r="M668" i="9"/>
  <c r="L668" i="9"/>
  <c r="I668" i="9"/>
  <c r="AA668" i="9" s="1"/>
  <c r="O668" i="9" s="1"/>
  <c r="P668" i="9" s="1"/>
  <c r="S668" i="9" s="1"/>
  <c r="Z667" i="9"/>
  <c r="X667" i="9"/>
  <c r="M667" i="9"/>
  <c r="L667" i="9"/>
  <c r="I667" i="9"/>
  <c r="AA667" i="9" s="1"/>
  <c r="O667" i="9" s="1"/>
  <c r="P667" i="9" s="1"/>
  <c r="S667" i="9" s="1"/>
  <c r="Z666" i="9"/>
  <c r="X666" i="9"/>
  <c r="L666" i="9" s="1"/>
  <c r="M666" i="9"/>
  <c r="I666" i="9"/>
  <c r="AA666" i="9" s="1"/>
  <c r="AA665" i="9"/>
  <c r="Z665" i="9"/>
  <c r="M665" i="9" s="1"/>
  <c r="X665" i="9"/>
  <c r="L665" i="9" s="1"/>
  <c r="I665" i="9"/>
  <c r="AA664" i="9"/>
  <c r="Z664" i="9"/>
  <c r="X664" i="9"/>
  <c r="L664" i="9" s="1"/>
  <c r="I664" i="9"/>
  <c r="AA663" i="9"/>
  <c r="Z663" i="9"/>
  <c r="O663" i="9" s="1"/>
  <c r="P663" i="9" s="1"/>
  <c r="S663" i="9" s="1"/>
  <c r="X663" i="9"/>
  <c r="M663" i="9"/>
  <c r="L663" i="9"/>
  <c r="I663" i="9"/>
  <c r="Z662" i="9"/>
  <c r="M662" i="9" s="1"/>
  <c r="X662" i="9"/>
  <c r="L662" i="9" s="1"/>
  <c r="I662" i="9"/>
  <c r="AA662" i="9" s="1"/>
  <c r="O662" i="9" s="1"/>
  <c r="P662" i="9" s="1"/>
  <c r="S662" i="9" s="1"/>
  <c r="Z661" i="9"/>
  <c r="X661" i="9"/>
  <c r="O661" i="9"/>
  <c r="P661" i="9" s="1"/>
  <c r="S661" i="9" s="1"/>
  <c r="M661" i="9"/>
  <c r="L661" i="9"/>
  <c r="I661" i="9"/>
  <c r="AA661" i="9" s="1"/>
  <c r="Z660" i="9"/>
  <c r="X660" i="9"/>
  <c r="O660" i="9"/>
  <c r="P660" i="9" s="1"/>
  <c r="S660" i="9" s="1"/>
  <c r="M660" i="9"/>
  <c r="L660" i="9"/>
  <c r="I660" i="9"/>
  <c r="AA660" i="9" s="1"/>
  <c r="Z659" i="9"/>
  <c r="X659" i="9"/>
  <c r="L659" i="9" s="1"/>
  <c r="O659" i="9"/>
  <c r="P659" i="9" s="1"/>
  <c r="S659" i="9" s="1"/>
  <c r="M659" i="9"/>
  <c r="I659" i="9"/>
  <c r="AA659" i="9" s="1"/>
  <c r="Z658" i="9"/>
  <c r="X658" i="9"/>
  <c r="L658" i="9" s="1"/>
  <c r="O658" i="9"/>
  <c r="P658" i="9" s="1"/>
  <c r="S658" i="9" s="1"/>
  <c r="M658" i="9"/>
  <c r="I658" i="9"/>
  <c r="AA658" i="9" s="1"/>
  <c r="Z657" i="9"/>
  <c r="M657" i="9" s="1"/>
  <c r="X657" i="9"/>
  <c r="L657" i="9" s="1"/>
  <c r="I657" i="9"/>
  <c r="AA657" i="9" s="1"/>
  <c r="O657" i="9" s="1"/>
  <c r="P657" i="9" s="1"/>
  <c r="S657" i="9" s="1"/>
  <c r="AA656" i="9"/>
  <c r="Z656" i="9"/>
  <c r="X656" i="9"/>
  <c r="L656" i="9"/>
  <c r="I656" i="9"/>
  <c r="Z655" i="9"/>
  <c r="M655" i="9" s="1"/>
  <c r="X655" i="9"/>
  <c r="L655" i="9"/>
  <c r="I655" i="9"/>
  <c r="AA655" i="9" s="1"/>
  <c r="Z654" i="9"/>
  <c r="X654" i="9"/>
  <c r="L654" i="9"/>
  <c r="I654" i="9"/>
  <c r="AA654" i="9" s="1"/>
  <c r="Z653" i="9"/>
  <c r="X653" i="9"/>
  <c r="L653" i="9"/>
  <c r="I653" i="9"/>
  <c r="AA653" i="9" s="1"/>
  <c r="AA652" i="9"/>
  <c r="O652" i="9" s="1"/>
  <c r="P652" i="9" s="1"/>
  <c r="S652" i="9" s="1"/>
  <c r="Z652" i="9"/>
  <c r="X652" i="9"/>
  <c r="M652" i="9"/>
  <c r="L652" i="9"/>
  <c r="I652" i="9"/>
  <c r="Z651" i="9"/>
  <c r="X651" i="9"/>
  <c r="L651" i="9" s="1"/>
  <c r="M651" i="9"/>
  <c r="I651" i="9"/>
  <c r="AA651" i="9" s="1"/>
  <c r="O651" i="9" s="1"/>
  <c r="P651" i="9" s="1"/>
  <c r="S651" i="9" s="1"/>
  <c r="Z650" i="9"/>
  <c r="X650" i="9"/>
  <c r="L650" i="9" s="1"/>
  <c r="M650" i="9"/>
  <c r="I650" i="9"/>
  <c r="AA650" i="9" s="1"/>
  <c r="Z649" i="9"/>
  <c r="X649" i="9"/>
  <c r="L649" i="9" s="1"/>
  <c r="I649" i="9"/>
  <c r="AA649" i="9" s="1"/>
  <c r="AA648" i="9"/>
  <c r="Z648" i="9"/>
  <c r="X648" i="9"/>
  <c r="L648" i="9" s="1"/>
  <c r="I648" i="9"/>
  <c r="AA647" i="9"/>
  <c r="Z647" i="9"/>
  <c r="O647" i="9" s="1"/>
  <c r="P647" i="9" s="1"/>
  <c r="S647" i="9" s="1"/>
  <c r="X647" i="9"/>
  <c r="L647" i="9" s="1"/>
  <c r="I647" i="9"/>
  <c r="Z646" i="9"/>
  <c r="O646" i="9" s="1"/>
  <c r="P646" i="9" s="1"/>
  <c r="S646" i="9" s="1"/>
  <c r="X646" i="9"/>
  <c r="L646" i="9"/>
  <c r="I646" i="9"/>
  <c r="AA646" i="9" s="1"/>
  <c r="Z645" i="9"/>
  <c r="X645" i="9"/>
  <c r="M645" i="9"/>
  <c r="L645" i="9"/>
  <c r="I645" i="9"/>
  <c r="AA645" i="9" s="1"/>
  <c r="O645" i="9" s="1"/>
  <c r="P645" i="9" s="1"/>
  <c r="S645" i="9" s="1"/>
  <c r="Z644" i="9"/>
  <c r="X644" i="9"/>
  <c r="M644" i="9"/>
  <c r="L644" i="9"/>
  <c r="I644" i="9"/>
  <c r="AA644" i="9" s="1"/>
  <c r="O644" i="9" s="1"/>
  <c r="P644" i="9" s="1"/>
  <c r="S644" i="9" s="1"/>
  <c r="Z643" i="9"/>
  <c r="X643" i="9"/>
  <c r="O643" i="9"/>
  <c r="P643" i="9" s="1"/>
  <c r="S643" i="9" s="1"/>
  <c r="M643" i="9"/>
  <c r="L643" i="9"/>
  <c r="I643" i="9"/>
  <c r="AA643" i="9" s="1"/>
  <c r="Z642" i="9"/>
  <c r="X642" i="9"/>
  <c r="L642" i="9" s="1"/>
  <c r="M642" i="9"/>
  <c r="I642" i="9"/>
  <c r="AA642" i="9" s="1"/>
  <c r="O642" i="9" s="1"/>
  <c r="P642" i="9" s="1"/>
  <c r="S642" i="9" s="1"/>
  <c r="Z641" i="9"/>
  <c r="M641" i="9" s="1"/>
  <c r="X641" i="9"/>
  <c r="L641" i="9" s="1"/>
  <c r="O641" i="9"/>
  <c r="P641" i="9" s="1"/>
  <c r="S641" i="9" s="1"/>
  <c r="I641" i="9"/>
  <c r="AA641" i="9" s="1"/>
  <c r="Z640" i="9"/>
  <c r="X640" i="9"/>
  <c r="L640" i="9"/>
  <c r="I640" i="9"/>
  <c r="AA640" i="9" s="1"/>
  <c r="AA639" i="9"/>
  <c r="Z639" i="9"/>
  <c r="O639" i="9" s="1"/>
  <c r="P639" i="9" s="1"/>
  <c r="S639" i="9" s="1"/>
  <c r="X639" i="9"/>
  <c r="M639" i="9"/>
  <c r="L639" i="9"/>
  <c r="I639" i="9"/>
  <c r="Z638" i="9"/>
  <c r="X638" i="9"/>
  <c r="L638" i="9"/>
  <c r="I638" i="9"/>
  <c r="AA638" i="9" s="1"/>
  <c r="AA637" i="9"/>
  <c r="Z637" i="9"/>
  <c r="X637" i="9"/>
  <c r="L637" i="9"/>
  <c r="I637" i="9"/>
  <c r="Z636" i="9"/>
  <c r="X636" i="9"/>
  <c r="M636" i="9"/>
  <c r="L636" i="9"/>
  <c r="I636" i="9"/>
  <c r="AA636" i="9" s="1"/>
  <c r="O636" i="9" s="1"/>
  <c r="P636" i="9" s="1"/>
  <c r="S636" i="9" s="1"/>
  <c r="Z635" i="9"/>
  <c r="X635" i="9"/>
  <c r="L635" i="9" s="1"/>
  <c r="M635" i="9"/>
  <c r="I635" i="9"/>
  <c r="AA635" i="9" s="1"/>
  <c r="O635" i="9" s="1"/>
  <c r="P635" i="9" s="1"/>
  <c r="S635" i="9" s="1"/>
  <c r="Z634" i="9"/>
  <c r="O634" i="9" s="1"/>
  <c r="P634" i="9" s="1"/>
  <c r="S634" i="9" s="1"/>
  <c r="X634" i="9"/>
  <c r="L634" i="9" s="1"/>
  <c r="I634" i="9"/>
  <c r="AA634" i="9" s="1"/>
  <c r="Z633" i="9"/>
  <c r="X633" i="9"/>
  <c r="L633" i="9" s="1"/>
  <c r="I633" i="9"/>
  <c r="AA633" i="9" s="1"/>
  <c r="AA632" i="9"/>
  <c r="Z632" i="9"/>
  <c r="X632" i="9"/>
  <c r="L632" i="9"/>
  <c r="I632" i="9"/>
  <c r="AA631" i="9"/>
  <c r="Z631" i="9"/>
  <c r="O631" i="9" s="1"/>
  <c r="P631" i="9" s="1"/>
  <c r="S631" i="9" s="1"/>
  <c r="X631" i="9"/>
  <c r="L631" i="9"/>
  <c r="I631" i="9"/>
  <c r="Z630" i="9"/>
  <c r="M630" i="9" s="1"/>
  <c r="X630" i="9"/>
  <c r="L630" i="9" s="1"/>
  <c r="O630" i="9"/>
  <c r="P630" i="9" s="1"/>
  <c r="S630" i="9" s="1"/>
  <c r="I630" i="9"/>
  <c r="AA630" i="9" s="1"/>
  <c r="AA629" i="9"/>
  <c r="Z629" i="9"/>
  <c r="X629" i="9"/>
  <c r="O629" i="9"/>
  <c r="P629" i="9" s="1"/>
  <c r="S629" i="9" s="1"/>
  <c r="M629" i="9"/>
  <c r="L629" i="9"/>
  <c r="I629" i="9"/>
  <c r="Z628" i="9"/>
  <c r="X628" i="9"/>
  <c r="M628" i="9"/>
  <c r="L628" i="9"/>
  <c r="I628" i="9"/>
  <c r="AA628" i="9" s="1"/>
  <c r="O628" i="9" s="1"/>
  <c r="P628" i="9" s="1"/>
  <c r="S628" i="9" s="1"/>
  <c r="Z627" i="9"/>
  <c r="X627" i="9"/>
  <c r="L627" i="9" s="1"/>
  <c r="M627" i="9"/>
  <c r="I627" i="9"/>
  <c r="AA627" i="9" s="1"/>
  <c r="O627" i="9" s="1"/>
  <c r="P627" i="9" s="1"/>
  <c r="S627" i="9" s="1"/>
  <c r="Z626" i="9"/>
  <c r="X626" i="9"/>
  <c r="L626" i="9" s="1"/>
  <c r="M626" i="9"/>
  <c r="I626" i="9"/>
  <c r="AA626" i="9" s="1"/>
  <c r="O626" i="9" s="1"/>
  <c r="P626" i="9" s="1"/>
  <c r="S626" i="9" s="1"/>
  <c r="AA625" i="9"/>
  <c r="O625" i="9" s="1"/>
  <c r="P625" i="9" s="1"/>
  <c r="S625" i="9" s="1"/>
  <c r="Z625" i="9"/>
  <c r="M625" i="9" s="1"/>
  <c r="X625" i="9"/>
  <c r="L625" i="9" s="1"/>
  <c r="I625" i="9"/>
  <c r="AA624" i="9"/>
  <c r="Z624" i="9"/>
  <c r="X624" i="9"/>
  <c r="L624" i="9"/>
  <c r="I624" i="9"/>
  <c r="Z623" i="9"/>
  <c r="X623" i="9"/>
  <c r="L623" i="9" s="1"/>
  <c r="I623" i="9"/>
  <c r="AA623" i="9" s="1"/>
  <c r="AA622" i="9"/>
  <c r="O622" i="9" s="1"/>
  <c r="P622" i="9" s="1"/>
  <c r="S622" i="9" s="1"/>
  <c r="Z622" i="9"/>
  <c r="M622" i="9" s="1"/>
  <c r="X622" i="9"/>
  <c r="L622" i="9"/>
  <c r="I622" i="9"/>
  <c r="Z621" i="9"/>
  <c r="M621" i="9" s="1"/>
  <c r="X621" i="9"/>
  <c r="L621" i="9"/>
  <c r="I621" i="9"/>
  <c r="AA621" i="9" s="1"/>
  <c r="Z620" i="9"/>
  <c r="X620" i="9"/>
  <c r="M620" i="9"/>
  <c r="L620" i="9"/>
  <c r="I620" i="9"/>
  <c r="AA620" i="9" s="1"/>
  <c r="O620" i="9" s="1"/>
  <c r="P620" i="9" s="1"/>
  <c r="S620" i="9" s="1"/>
  <c r="Z619" i="9"/>
  <c r="X619" i="9"/>
  <c r="L619" i="9" s="1"/>
  <c r="M619" i="9"/>
  <c r="I619" i="9"/>
  <c r="AA619" i="9" s="1"/>
  <c r="O619" i="9" s="1"/>
  <c r="P619" i="9" s="1"/>
  <c r="S619" i="9" s="1"/>
  <c r="Z618" i="9"/>
  <c r="O618" i="9" s="1"/>
  <c r="P618" i="9" s="1"/>
  <c r="S618" i="9" s="1"/>
  <c r="X618" i="9"/>
  <c r="L618" i="9" s="1"/>
  <c r="I618" i="9"/>
  <c r="AA618" i="9" s="1"/>
  <c r="Z617" i="9"/>
  <c r="X617" i="9"/>
  <c r="L617" i="9" s="1"/>
  <c r="I617" i="9"/>
  <c r="AA617" i="9" s="1"/>
  <c r="AA616" i="9"/>
  <c r="Z616" i="9"/>
  <c r="X616" i="9"/>
  <c r="L616" i="9" s="1"/>
  <c r="I616" i="9"/>
  <c r="AA615" i="9"/>
  <c r="Z615" i="9"/>
  <c r="M615" i="9" s="1"/>
  <c r="X615" i="9"/>
  <c r="O615" i="9"/>
  <c r="P615" i="9" s="1"/>
  <c r="S615" i="9" s="1"/>
  <c r="L615" i="9"/>
  <c r="I615" i="9"/>
  <c r="AA614" i="9"/>
  <c r="Z614" i="9"/>
  <c r="M614" i="9" s="1"/>
  <c r="X614" i="9"/>
  <c r="L614" i="9"/>
  <c r="I614" i="9"/>
  <c r="AA613" i="9"/>
  <c r="Z613" i="9"/>
  <c r="X613" i="9"/>
  <c r="M613" i="9"/>
  <c r="L613" i="9"/>
  <c r="I613" i="9"/>
  <c r="AA612" i="9"/>
  <c r="O612" i="9" s="1"/>
  <c r="P612" i="9" s="1"/>
  <c r="S612" i="9" s="1"/>
  <c r="Z612" i="9"/>
  <c r="X612" i="9"/>
  <c r="L612" i="9" s="1"/>
  <c r="M612" i="9"/>
  <c r="I612" i="9"/>
  <c r="Z611" i="9"/>
  <c r="X611" i="9"/>
  <c r="L611" i="9"/>
  <c r="I611" i="9"/>
  <c r="AA611" i="9" s="1"/>
  <c r="Z610" i="9"/>
  <c r="X610" i="9"/>
  <c r="L610" i="9" s="1"/>
  <c r="I610" i="9"/>
  <c r="AA610" i="9" s="1"/>
  <c r="AA609" i="9"/>
  <c r="Z609" i="9"/>
  <c r="M609" i="9" s="1"/>
  <c r="X609" i="9"/>
  <c r="L609" i="9" s="1"/>
  <c r="O609" i="9"/>
  <c r="P609" i="9" s="1"/>
  <c r="S609" i="9" s="1"/>
  <c r="I609" i="9"/>
  <c r="AA608" i="9"/>
  <c r="Z608" i="9"/>
  <c r="X608" i="9"/>
  <c r="L608" i="9"/>
  <c r="I608" i="9"/>
  <c r="Z607" i="9"/>
  <c r="M607" i="9" s="1"/>
  <c r="X607" i="9"/>
  <c r="L607" i="9" s="1"/>
  <c r="I607" i="9"/>
  <c r="AA607" i="9" s="1"/>
  <c r="AA606" i="9"/>
  <c r="Z606" i="9"/>
  <c r="X606" i="9"/>
  <c r="O606" i="9"/>
  <c r="P606" i="9" s="1"/>
  <c r="S606" i="9" s="1"/>
  <c r="M606" i="9"/>
  <c r="L606" i="9"/>
  <c r="I606" i="9"/>
  <c r="AA605" i="9"/>
  <c r="Z605" i="9"/>
  <c r="M605" i="9" s="1"/>
  <c r="X605" i="9"/>
  <c r="O605" i="9"/>
  <c r="P605" i="9" s="1"/>
  <c r="S605" i="9" s="1"/>
  <c r="L605" i="9"/>
  <c r="I605" i="9"/>
  <c r="Z604" i="9"/>
  <c r="X604" i="9"/>
  <c r="M604" i="9"/>
  <c r="L604" i="9"/>
  <c r="I604" i="9"/>
  <c r="AA604" i="9" s="1"/>
  <c r="O604" i="9" s="1"/>
  <c r="P604" i="9" s="1"/>
  <c r="S604" i="9" s="1"/>
  <c r="Z603" i="9"/>
  <c r="X603" i="9"/>
  <c r="M603" i="9"/>
  <c r="L603" i="9"/>
  <c r="I603" i="9"/>
  <c r="AA603" i="9" s="1"/>
  <c r="Z602" i="9"/>
  <c r="X602" i="9"/>
  <c r="L602" i="9" s="1"/>
  <c r="O602" i="9"/>
  <c r="P602" i="9" s="1"/>
  <c r="S602" i="9" s="1"/>
  <c r="M602" i="9"/>
  <c r="I602" i="9"/>
  <c r="AA602" i="9" s="1"/>
  <c r="Z601" i="9"/>
  <c r="M601" i="9" s="1"/>
  <c r="X601" i="9"/>
  <c r="O601" i="9"/>
  <c r="P601" i="9" s="1"/>
  <c r="S601" i="9" s="1"/>
  <c r="L601" i="9"/>
  <c r="I601" i="9"/>
  <c r="AA601" i="9" s="1"/>
  <c r="Z600" i="9"/>
  <c r="X600" i="9"/>
  <c r="M600" i="9"/>
  <c r="L600" i="9"/>
  <c r="I600" i="9"/>
  <c r="AA600" i="9" s="1"/>
  <c r="Z599" i="9"/>
  <c r="X599" i="9"/>
  <c r="M599" i="9"/>
  <c r="L599" i="9"/>
  <c r="I599" i="9"/>
  <c r="AA599" i="9" s="1"/>
  <c r="O599" i="9" s="1"/>
  <c r="P599" i="9" s="1"/>
  <c r="S599" i="9" s="1"/>
  <c r="Z598" i="9"/>
  <c r="X598" i="9"/>
  <c r="L598" i="9" s="1"/>
  <c r="M598" i="9"/>
  <c r="I598" i="9"/>
  <c r="AA598" i="9" s="1"/>
  <c r="O598" i="9" s="1"/>
  <c r="P598" i="9" s="1"/>
  <c r="S598" i="9" s="1"/>
  <c r="Z597" i="9"/>
  <c r="X597" i="9"/>
  <c r="O597" i="9"/>
  <c r="P597" i="9" s="1"/>
  <c r="S597" i="9" s="1"/>
  <c r="M597" i="9"/>
  <c r="L597" i="9"/>
  <c r="I597" i="9"/>
  <c r="AA597" i="9" s="1"/>
  <c r="Z596" i="9"/>
  <c r="X596" i="9"/>
  <c r="L596" i="9" s="1"/>
  <c r="O596" i="9"/>
  <c r="P596" i="9" s="1"/>
  <c r="S596" i="9" s="1"/>
  <c r="M596" i="9"/>
  <c r="I596" i="9"/>
  <c r="AA596" i="9" s="1"/>
  <c r="Z595" i="9"/>
  <c r="X595" i="9"/>
  <c r="O595" i="9"/>
  <c r="P595" i="9" s="1"/>
  <c r="S595" i="9" s="1"/>
  <c r="M595" i="9"/>
  <c r="L595" i="9"/>
  <c r="I595" i="9"/>
  <c r="AA595" i="9" s="1"/>
  <c r="AA594" i="9"/>
  <c r="Z594" i="9"/>
  <c r="X594" i="9"/>
  <c r="L594" i="9" s="1"/>
  <c r="O594" i="9"/>
  <c r="P594" i="9" s="1"/>
  <c r="S594" i="9" s="1"/>
  <c r="M594" i="9"/>
  <c r="I594" i="9"/>
  <c r="AA593" i="9"/>
  <c r="Z593" i="9"/>
  <c r="M593" i="9" s="1"/>
  <c r="X593" i="9"/>
  <c r="O593" i="9"/>
  <c r="P593" i="9" s="1"/>
  <c r="S593" i="9" s="1"/>
  <c r="L593" i="9"/>
  <c r="I593" i="9"/>
  <c r="AA592" i="9"/>
  <c r="Z592" i="9"/>
  <c r="O592" i="9" s="1"/>
  <c r="P592" i="9" s="1"/>
  <c r="S592" i="9" s="1"/>
  <c r="X592" i="9"/>
  <c r="M592" i="9"/>
  <c r="L592" i="9"/>
  <c r="I592" i="9"/>
  <c r="AA591" i="9"/>
  <c r="Z591" i="9"/>
  <c r="X591" i="9"/>
  <c r="L591" i="9"/>
  <c r="I591" i="9"/>
  <c r="AA590" i="9"/>
  <c r="Z590" i="9"/>
  <c r="O590" i="9" s="1"/>
  <c r="P590" i="9" s="1"/>
  <c r="S590" i="9" s="1"/>
  <c r="X590" i="9"/>
  <c r="L590" i="9" s="1"/>
  <c r="M590" i="9"/>
  <c r="I590" i="9"/>
  <c r="Z589" i="9"/>
  <c r="M589" i="9" s="1"/>
  <c r="X589" i="9"/>
  <c r="L589" i="9" s="1"/>
  <c r="O589" i="9"/>
  <c r="P589" i="9" s="1"/>
  <c r="S589" i="9" s="1"/>
  <c r="I589" i="9"/>
  <c r="AA589" i="9" s="1"/>
  <c r="Z588" i="9"/>
  <c r="M588" i="9" s="1"/>
  <c r="X588" i="9"/>
  <c r="L588" i="9" s="1"/>
  <c r="I588" i="9"/>
  <c r="AA588" i="9" s="1"/>
  <c r="O588" i="9" s="1"/>
  <c r="P588" i="9" s="1"/>
  <c r="S588" i="9" s="1"/>
  <c r="Z587" i="9"/>
  <c r="X587" i="9"/>
  <c r="L587" i="9" s="1"/>
  <c r="M587" i="9"/>
  <c r="I587" i="9"/>
  <c r="AA587" i="9" s="1"/>
  <c r="Z586" i="9"/>
  <c r="O586" i="9" s="1"/>
  <c r="P586" i="9" s="1"/>
  <c r="S586" i="9" s="1"/>
  <c r="X586" i="9"/>
  <c r="L586" i="9" s="1"/>
  <c r="M586" i="9"/>
  <c r="I586" i="9"/>
  <c r="AA586" i="9" s="1"/>
  <c r="Z585" i="9"/>
  <c r="O585" i="9" s="1"/>
  <c r="P585" i="9" s="1"/>
  <c r="S585" i="9" s="1"/>
  <c r="X585" i="9"/>
  <c r="L585" i="9" s="1"/>
  <c r="M585" i="9"/>
  <c r="I585" i="9"/>
  <c r="AA585" i="9" s="1"/>
  <c r="Z584" i="9"/>
  <c r="X584" i="9"/>
  <c r="O584" i="9"/>
  <c r="P584" i="9" s="1"/>
  <c r="S584" i="9" s="1"/>
  <c r="M584" i="9"/>
  <c r="L584" i="9"/>
  <c r="I584" i="9"/>
  <c r="AA584" i="9" s="1"/>
  <c r="AA583" i="9"/>
  <c r="O583" i="9" s="1"/>
  <c r="P583" i="9" s="1"/>
  <c r="S583" i="9" s="1"/>
  <c r="Z583" i="9"/>
  <c r="X583" i="9"/>
  <c r="L583" i="9" s="1"/>
  <c r="M583" i="9"/>
  <c r="I583" i="9"/>
  <c r="Z582" i="9"/>
  <c r="X582" i="9"/>
  <c r="L582" i="9" s="1"/>
  <c r="I582" i="9"/>
  <c r="AA582" i="9" s="1"/>
  <c r="Z581" i="9"/>
  <c r="M581" i="9" s="1"/>
  <c r="X581" i="9"/>
  <c r="L581" i="9" s="1"/>
  <c r="I581" i="9"/>
  <c r="AA581" i="9" s="1"/>
  <c r="O581" i="9" s="1"/>
  <c r="P581" i="9" s="1"/>
  <c r="S581" i="9" s="1"/>
  <c r="AA580" i="9"/>
  <c r="O580" i="9" s="1"/>
  <c r="P580" i="9" s="1"/>
  <c r="S580" i="9" s="1"/>
  <c r="Z580" i="9"/>
  <c r="M580" i="9" s="1"/>
  <c r="X580" i="9"/>
  <c r="L580" i="9" s="1"/>
  <c r="I580" i="9"/>
  <c r="Z579" i="9"/>
  <c r="X579" i="9"/>
  <c r="L579" i="9"/>
  <c r="I579" i="9"/>
  <c r="AA579" i="9" s="1"/>
  <c r="Z578" i="9"/>
  <c r="X578" i="9"/>
  <c r="L578" i="9" s="1"/>
  <c r="I578" i="9"/>
  <c r="AA578" i="9" s="1"/>
  <c r="AA577" i="9"/>
  <c r="Z577" i="9"/>
  <c r="M577" i="9" s="1"/>
  <c r="X577" i="9"/>
  <c r="L577" i="9" s="1"/>
  <c r="O577" i="9"/>
  <c r="P577" i="9" s="1"/>
  <c r="S577" i="9" s="1"/>
  <c r="I577" i="9"/>
  <c r="AA576" i="9"/>
  <c r="Z576" i="9"/>
  <c r="X576" i="9"/>
  <c r="M576" i="9"/>
  <c r="L576" i="9"/>
  <c r="I576" i="9"/>
  <c r="AA575" i="9"/>
  <c r="O575" i="9" s="1"/>
  <c r="P575" i="9" s="1"/>
  <c r="S575" i="9" s="1"/>
  <c r="Z575" i="9"/>
  <c r="X575" i="9"/>
  <c r="L575" i="9" s="1"/>
  <c r="M575" i="9"/>
  <c r="I575" i="9"/>
  <c r="Z574" i="9"/>
  <c r="M574" i="9" s="1"/>
  <c r="X574" i="9"/>
  <c r="O574" i="9"/>
  <c r="P574" i="9" s="1"/>
  <c r="S574" i="9" s="1"/>
  <c r="L574" i="9"/>
  <c r="I574" i="9"/>
  <c r="AA574" i="9" s="1"/>
  <c r="AA573" i="9"/>
  <c r="Z573" i="9"/>
  <c r="O573" i="9" s="1"/>
  <c r="P573" i="9" s="1"/>
  <c r="S573" i="9" s="1"/>
  <c r="X573" i="9"/>
  <c r="L573" i="9" s="1"/>
  <c r="M573" i="9"/>
  <c r="I573" i="9"/>
  <c r="AA572" i="9"/>
  <c r="O572" i="9" s="1"/>
  <c r="P572" i="9" s="1"/>
  <c r="S572" i="9" s="1"/>
  <c r="Z572" i="9"/>
  <c r="M572" i="9" s="1"/>
  <c r="X572" i="9"/>
  <c r="L572" i="9"/>
  <c r="I572" i="9"/>
  <c r="Z571" i="9"/>
  <c r="X571" i="9"/>
  <c r="L571" i="9" s="1"/>
  <c r="M571" i="9"/>
  <c r="I571" i="9"/>
  <c r="AA571" i="9" s="1"/>
  <c r="Z570" i="9"/>
  <c r="O570" i="9" s="1"/>
  <c r="P570" i="9" s="1"/>
  <c r="S570" i="9" s="1"/>
  <c r="X570" i="9"/>
  <c r="L570" i="9" s="1"/>
  <c r="M570" i="9"/>
  <c r="I570" i="9"/>
  <c r="AA570" i="9" s="1"/>
  <c r="Z569" i="9"/>
  <c r="M569" i="9" s="1"/>
  <c r="X569" i="9"/>
  <c r="L569" i="9" s="1"/>
  <c r="I569" i="9"/>
  <c r="AA569" i="9" s="1"/>
  <c r="O569" i="9" s="1"/>
  <c r="P569" i="9" s="1"/>
  <c r="S569" i="9" s="1"/>
  <c r="Z568" i="9"/>
  <c r="M568" i="9" s="1"/>
  <c r="X568" i="9"/>
  <c r="L568" i="9"/>
  <c r="I568" i="9"/>
  <c r="AA568" i="9" s="1"/>
  <c r="Z567" i="9"/>
  <c r="X567" i="9"/>
  <c r="M567" i="9"/>
  <c r="L567" i="9"/>
  <c r="I567" i="9"/>
  <c r="AA567" i="9" s="1"/>
  <c r="O567" i="9" s="1"/>
  <c r="P567" i="9" s="1"/>
  <c r="S567" i="9" s="1"/>
  <c r="Z566" i="9"/>
  <c r="X566" i="9"/>
  <c r="L566" i="9" s="1"/>
  <c r="M566" i="9"/>
  <c r="I566" i="9"/>
  <c r="AA566" i="9" s="1"/>
  <c r="O566" i="9" s="1"/>
  <c r="P566" i="9" s="1"/>
  <c r="S566" i="9" s="1"/>
  <c r="AA565" i="9"/>
  <c r="O565" i="9" s="1"/>
  <c r="P565" i="9" s="1"/>
  <c r="S565" i="9" s="1"/>
  <c r="Z565" i="9"/>
  <c r="X565" i="9"/>
  <c r="L565" i="9" s="1"/>
  <c r="M565" i="9"/>
  <c r="I565" i="9"/>
  <c r="AA564" i="9"/>
  <c r="O564" i="9" s="1"/>
  <c r="P564" i="9" s="1"/>
  <c r="S564" i="9" s="1"/>
  <c r="Z564" i="9"/>
  <c r="M564" i="9" s="1"/>
  <c r="X564" i="9"/>
  <c r="L564" i="9" s="1"/>
  <c r="I564" i="9"/>
  <c r="Z563" i="9"/>
  <c r="X563" i="9"/>
  <c r="L563" i="9"/>
  <c r="I563" i="9"/>
  <c r="AA563" i="9" s="1"/>
  <c r="Z562" i="9"/>
  <c r="X562" i="9"/>
  <c r="L562" i="9" s="1"/>
  <c r="I562" i="9"/>
  <c r="AA562" i="9" s="1"/>
  <c r="AA561" i="9"/>
  <c r="Z561" i="9"/>
  <c r="M561" i="9" s="1"/>
  <c r="X561" i="9"/>
  <c r="L561" i="9" s="1"/>
  <c r="O561" i="9"/>
  <c r="P561" i="9" s="1"/>
  <c r="S561" i="9" s="1"/>
  <c r="I561" i="9"/>
  <c r="AA560" i="9"/>
  <c r="Z560" i="9"/>
  <c r="X560" i="9"/>
  <c r="M560" i="9"/>
  <c r="L560" i="9"/>
  <c r="I560" i="9"/>
  <c r="AA559" i="9"/>
  <c r="O559" i="9" s="1"/>
  <c r="P559" i="9" s="1"/>
  <c r="S559" i="9" s="1"/>
  <c r="Z559" i="9"/>
  <c r="X559" i="9"/>
  <c r="L559" i="9" s="1"/>
  <c r="M559" i="9"/>
  <c r="I559" i="9"/>
  <c r="Z558" i="9"/>
  <c r="M558" i="9" s="1"/>
  <c r="X558" i="9"/>
  <c r="O558" i="9"/>
  <c r="P558" i="9" s="1"/>
  <c r="S558" i="9" s="1"/>
  <c r="L558" i="9"/>
  <c r="I558" i="9"/>
  <c r="AA558" i="9" s="1"/>
  <c r="AA557" i="9"/>
  <c r="Z557" i="9"/>
  <c r="O557" i="9" s="1"/>
  <c r="P557" i="9" s="1"/>
  <c r="S557" i="9" s="1"/>
  <c r="X557" i="9"/>
  <c r="L557" i="9" s="1"/>
  <c r="M557" i="9"/>
  <c r="I557" i="9"/>
  <c r="AA556" i="9"/>
  <c r="O556" i="9" s="1"/>
  <c r="P556" i="9" s="1"/>
  <c r="S556" i="9" s="1"/>
  <c r="Z556" i="9"/>
  <c r="M556" i="9" s="1"/>
  <c r="X556" i="9"/>
  <c r="L556" i="9"/>
  <c r="I556" i="9"/>
  <c r="Z555" i="9"/>
  <c r="X555" i="9"/>
  <c r="L555" i="9" s="1"/>
  <c r="M555" i="9"/>
  <c r="I555" i="9"/>
  <c r="AA555" i="9" s="1"/>
  <c r="Z554" i="9"/>
  <c r="X554" i="9"/>
  <c r="L554" i="9" s="1"/>
  <c r="M554" i="9"/>
  <c r="I554" i="9"/>
  <c r="AA554" i="9" s="1"/>
  <c r="O554" i="9" s="1"/>
  <c r="P554" i="9" s="1"/>
  <c r="S554" i="9" s="1"/>
  <c r="Z553" i="9"/>
  <c r="M553" i="9" s="1"/>
  <c r="X553" i="9"/>
  <c r="L553" i="9"/>
  <c r="I553" i="9"/>
  <c r="AA553" i="9" s="1"/>
  <c r="O553" i="9" s="1"/>
  <c r="P553" i="9" s="1"/>
  <c r="S553" i="9" s="1"/>
  <c r="Z552" i="9"/>
  <c r="X552" i="9"/>
  <c r="L552" i="9"/>
  <c r="I552" i="9"/>
  <c r="AA552" i="9" s="1"/>
  <c r="Z551" i="9"/>
  <c r="X551" i="9"/>
  <c r="M551" i="9"/>
  <c r="L551" i="9"/>
  <c r="I551" i="9"/>
  <c r="AA551" i="9" s="1"/>
  <c r="O551" i="9" s="1"/>
  <c r="P551" i="9" s="1"/>
  <c r="S551" i="9" s="1"/>
  <c r="Z550" i="9"/>
  <c r="X550" i="9"/>
  <c r="L550" i="9" s="1"/>
  <c r="M550" i="9"/>
  <c r="I550" i="9"/>
  <c r="AA550" i="9" s="1"/>
  <c r="O550" i="9" s="1"/>
  <c r="P550" i="9" s="1"/>
  <c r="S550" i="9" s="1"/>
  <c r="AA549" i="9"/>
  <c r="O549" i="9" s="1"/>
  <c r="P549" i="9" s="1"/>
  <c r="S549" i="9" s="1"/>
  <c r="Z549" i="9"/>
  <c r="X549" i="9"/>
  <c r="L549" i="9" s="1"/>
  <c r="M549" i="9"/>
  <c r="I549" i="9"/>
  <c r="AA548" i="9"/>
  <c r="O548" i="9" s="1"/>
  <c r="P548" i="9" s="1"/>
  <c r="S548" i="9" s="1"/>
  <c r="Z548" i="9"/>
  <c r="M548" i="9" s="1"/>
  <c r="X548" i="9"/>
  <c r="L548" i="9" s="1"/>
  <c r="I548" i="9"/>
  <c r="AA547" i="9"/>
  <c r="Z547" i="9"/>
  <c r="X547" i="9"/>
  <c r="L547" i="9" s="1"/>
  <c r="M547" i="9"/>
  <c r="I547" i="9"/>
  <c r="AA546" i="9"/>
  <c r="Z546" i="9"/>
  <c r="O546" i="9" s="1"/>
  <c r="P546" i="9" s="1"/>
  <c r="S546" i="9" s="1"/>
  <c r="X546" i="9"/>
  <c r="L546" i="9" s="1"/>
  <c r="M546" i="9"/>
  <c r="I546" i="9"/>
  <c r="AA545" i="9"/>
  <c r="Z545" i="9"/>
  <c r="O545" i="9" s="1"/>
  <c r="P545" i="9" s="1"/>
  <c r="S545" i="9" s="1"/>
  <c r="X545" i="9"/>
  <c r="L545" i="9" s="1"/>
  <c r="M545" i="9"/>
  <c r="I545" i="9"/>
  <c r="AA544" i="9"/>
  <c r="O544" i="9" s="1"/>
  <c r="P544" i="9" s="1"/>
  <c r="S544" i="9" s="1"/>
  <c r="Z544" i="9"/>
  <c r="X544" i="9"/>
  <c r="M544" i="9"/>
  <c r="L544" i="9"/>
  <c r="I544" i="9"/>
  <c r="Z543" i="9"/>
  <c r="X543" i="9"/>
  <c r="M543" i="9"/>
  <c r="L543" i="9"/>
  <c r="I543" i="9"/>
  <c r="AA543" i="9" s="1"/>
  <c r="O543" i="9" s="1"/>
  <c r="P543" i="9" s="1"/>
  <c r="S543" i="9" s="1"/>
  <c r="Z542" i="9"/>
  <c r="X542" i="9"/>
  <c r="L542" i="9"/>
  <c r="I542" i="9"/>
  <c r="AA542" i="9" s="1"/>
  <c r="AA541" i="9"/>
  <c r="O541" i="9" s="1"/>
  <c r="P541" i="9" s="1"/>
  <c r="S541" i="9" s="1"/>
  <c r="Z541" i="9"/>
  <c r="X541" i="9"/>
  <c r="L541" i="9" s="1"/>
  <c r="M541" i="9"/>
  <c r="I541" i="9"/>
  <c r="AA540" i="9"/>
  <c r="O540" i="9" s="1"/>
  <c r="P540" i="9" s="1"/>
  <c r="S540" i="9" s="1"/>
  <c r="Z540" i="9"/>
  <c r="M540" i="9" s="1"/>
  <c r="X540" i="9"/>
  <c r="L540" i="9"/>
  <c r="I540" i="9"/>
  <c r="AA539" i="9"/>
  <c r="Z539" i="9"/>
  <c r="X539" i="9"/>
  <c r="M539" i="9"/>
  <c r="L539" i="9"/>
  <c r="I539" i="9"/>
  <c r="AA538" i="9"/>
  <c r="O538" i="9" s="1"/>
  <c r="P538" i="9" s="1"/>
  <c r="S538" i="9" s="1"/>
  <c r="Z538" i="9"/>
  <c r="X538" i="9"/>
  <c r="M538" i="9"/>
  <c r="L538" i="9"/>
  <c r="I538" i="9"/>
  <c r="AA537" i="9"/>
  <c r="O537" i="9" s="1"/>
  <c r="P537" i="9" s="1"/>
  <c r="S537" i="9" s="1"/>
  <c r="Z537" i="9"/>
  <c r="X537" i="9"/>
  <c r="M537" i="9"/>
  <c r="L537" i="9"/>
  <c r="I537" i="9"/>
  <c r="Z536" i="9"/>
  <c r="X536" i="9"/>
  <c r="M536" i="9"/>
  <c r="L536" i="9"/>
  <c r="I536" i="9"/>
  <c r="AA536" i="9" s="1"/>
  <c r="O536" i="9" s="1"/>
  <c r="P536" i="9" s="1"/>
  <c r="S536" i="9" s="1"/>
  <c r="Z535" i="9"/>
  <c r="X535" i="9"/>
  <c r="L535" i="9" s="1"/>
  <c r="M535" i="9"/>
  <c r="I535" i="9"/>
  <c r="AA535" i="9" s="1"/>
  <c r="O535" i="9" s="1"/>
  <c r="P535" i="9" s="1"/>
  <c r="S535" i="9" s="1"/>
  <c r="Z534" i="9"/>
  <c r="X534" i="9"/>
  <c r="O534" i="9"/>
  <c r="P534" i="9" s="1"/>
  <c r="S534" i="9" s="1"/>
  <c r="M534" i="9"/>
  <c r="L534" i="9"/>
  <c r="I534" i="9"/>
  <c r="AA534" i="9" s="1"/>
  <c r="AA533" i="9"/>
  <c r="Z533" i="9"/>
  <c r="O533" i="9" s="1"/>
  <c r="P533" i="9" s="1"/>
  <c r="S533" i="9" s="1"/>
  <c r="X533" i="9"/>
  <c r="L533" i="9" s="1"/>
  <c r="I533" i="9"/>
  <c r="AA532" i="9"/>
  <c r="Z532" i="9"/>
  <c r="X532" i="9"/>
  <c r="L532" i="9"/>
  <c r="I532" i="9"/>
  <c r="AA531" i="9"/>
  <c r="Z531" i="9"/>
  <c r="X531" i="9"/>
  <c r="L531" i="9"/>
  <c r="I531" i="9"/>
  <c r="AA530" i="9"/>
  <c r="Z530" i="9"/>
  <c r="M530" i="9" s="1"/>
  <c r="X530" i="9"/>
  <c r="L530" i="9"/>
  <c r="I530" i="9"/>
  <c r="AA529" i="9"/>
  <c r="Z529" i="9"/>
  <c r="M529" i="9" s="1"/>
  <c r="X529" i="9"/>
  <c r="L529" i="9" s="1"/>
  <c r="O529" i="9"/>
  <c r="P529" i="9" s="1"/>
  <c r="S529" i="9" s="1"/>
  <c r="I529" i="9"/>
  <c r="Z528" i="9"/>
  <c r="O528" i="9" s="1"/>
  <c r="P528" i="9" s="1"/>
  <c r="S528" i="9" s="1"/>
  <c r="X528" i="9"/>
  <c r="L528" i="9"/>
  <c r="I528" i="9"/>
  <c r="AA528" i="9" s="1"/>
  <c r="AA527" i="9"/>
  <c r="Z527" i="9"/>
  <c r="X527" i="9"/>
  <c r="L527" i="9" s="1"/>
  <c r="O527" i="9"/>
  <c r="P527" i="9" s="1"/>
  <c r="S527" i="9" s="1"/>
  <c r="M527" i="9"/>
  <c r="I527" i="9"/>
  <c r="Z526" i="9"/>
  <c r="M526" i="9" s="1"/>
  <c r="X526" i="9"/>
  <c r="L526" i="9" s="1"/>
  <c r="O526" i="9"/>
  <c r="P526" i="9" s="1"/>
  <c r="S526" i="9" s="1"/>
  <c r="I526" i="9"/>
  <c r="AA526" i="9" s="1"/>
  <c r="AA525" i="9"/>
  <c r="Z525" i="9"/>
  <c r="X525" i="9"/>
  <c r="L525" i="9" s="1"/>
  <c r="I525" i="9"/>
  <c r="AA524" i="9"/>
  <c r="Z524" i="9"/>
  <c r="X524" i="9"/>
  <c r="L524" i="9" s="1"/>
  <c r="I524" i="9"/>
  <c r="Z523" i="9"/>
  <c r="X523" i="9"/>
  <c r="L523" i="9" s="1"/>
  <c r="I523" i="9"/>
  <c r="AA523" i="9" s="1"/>
  <c r="Z522" i="9"/>
  <c r="M522" i="9" s="1"/>
  <c r="X522" i="9"/>
  <c r="L522" i="9" s="1"/>
  <c r="I522" i="9"/>
  <c r="AA522" i="9" s="1"/>
  <c r="Z521" i="9"/>
  <c r="M521" i="9" s="1"/>
  <c r="X521" i="9"/>
  <c r="L521" i="9" s="1"/>
  <c r="I521" i="9"/>
  <c r="AA521" i="9" s="1"/>
  <c r="Z520" i="9"/>
  <c r="X520" i="9"/>
  <c r="L520" i="9"/>
  <c r="I520" i="9"/>
  <c r="AA520" i="9" s="1"/>
  <c r="Z519" i="9"/>
  <c r="X519" i="9"/>
  <c r="M519" i="9"/>
  <c r="L519" i="9"/>
  <c r="I519" i="9"/>
  <c r="AA519" i="9" s="1"/>
  <c r="O519" i="9" s="1"/>
  <c r="P519" i="9" s="1"/>
  <c r="S519" i="9" s="1"/>
  <c r="Z518" i="9"/>
  <c r="O518" i="9" s="1"/>
  <c r="P518" i="9" s="1"/>
  <c r="S518" i="9" s="1"/>
  <c r="X518" i="9"/>
  <c r="L518" i="9"/>
  <c r="I518" i="9"/>
  <c r="AA518" i="9" s="1"/>
  <c r="Z517" i="9"/>
  <c r="X517" i="9"/>
  <c r="L517" i="9" s="1"/>
  <c r="M517" i="9"/>
  <c r="I517" i="9"/>
  <c r="AA517" i="9" s="1"/>
  <c r="O517" i="9" s="1"/>
  <c r="P517" i="9" s="1"/>
  <c r="S517" i="9" s="1"/>
  <c r="AA516" i="9"/>
  <c r="Z516" i="9"/>
  <c r="M516" i="9" s="1"/>
  <c r="X516" i="9"/>
  <c r="O516" i="9"/>
  <c r="P516" i="9" s="1"/>
  <c r="S516" i="9" s="1"/>
  <c r="L516" i="9"/>
  <c r="I516" i="9"/>
  <c r="Z515" i="9"/>
  <c r="M515" i="9" s="1"/>
  <c r="X515" i="9"/>
  <c r="L515" i="9"/>
  <c r="I515" i="9"/>
  <c r="AA515" i="9" s="1"/>
  <c r="AA514" i="9"/>
  <c r="Z514" i="9"/>
  <c r="X514" i="9"/>
  <c r="L514" i="9" s="1"/>
  <c r="M514" i="9"/>
  <c r="I514" i="9"/>
  <c r="AA513" i="9"/>
  <c r="Z513" i="9"/>
  <c r="O513" i="9" s="1"/>
  <c r="P513" i="9" s="1"/>
  <c r="S513" i="9" s="1"/>
  <c r="X513" i="9"/>
  <c r="L513" i="9" s="1"/>
  <c r="I513" i="9"/>
  <c r="AA512" i="9"/>
  <c r="Z512" i="9"/>
  <c r="O512" i="9" s="1"/>
  <c r="P512" i="9" s="1"/>
  <c r="S512" i="9" s="1"/>
  <c r="X512" i="9"/>
  <c r="M512" i="9"/>
  <c r="L512" i="9"/>
  <c r="I512" i="9"/>
  <c r="Z511" i="9"/>
  <c r="X511" i="9"/>
  <c r="M511" i="9"/>
  <c r="L511" i="9"/>
  <c r="I511" i="9"/>
  <c r="AA511" i="9" s="1"/>
  <c r="O511" i="9" s="1"/>
  <c r="P511" i="9" s="1"/>
  <c r="S511" i="9" s="1"/>
  <c r="Z510" i="9"/>
  <c r="X510" i="9"/>
  <c r="L510" i="9" s="1"/>
  <c r="O510" i="9"/>
  <c r="P510" i="9" s="1"/>
  <c r="S510" i="9" s="1"/>
  <c r="M510" i="9"/>
  <c r="I510" i="9"/>
  <c r="AA510" i="9" s="1"/>
  <c r="Z509" i="9"/>
  <c r="X509" i="9"/>
  <c r="L509" i="9" s="1"/>
  <c r="O509" i="9"/>
  <c r="P509" i="9" s="1"/>
  <c r="S509" i="9" s="1"/>
  <c r="M509" i="9"/>
  <c r="I509" i="9"/>
  <c r="AA509" i="9" s="1"/>
  <c r="Z508" i="9"/>
  <c r="M508" i="9" s="1"/>
  <c r="X508" i="9"/>
  <c r="L508" i="9" s="1"/>
  <c r="I508" i="9"/>
  <c r="AA508" i="9" s="1"/>
  <c r="O508" i="9" s="1"/>
  <c r="P508" i="9" s="1"/>
  <c r="S508" i="9" s="1"/>
  <c r="Z507" i="9"/>
  <c r="X507" i="9"/>
  <c r="L507" i="9" s="1"/>
  <c r="I507" i="9"/>
  <c r="AA507" i="9" s="1"/>
  <c r="AA506" i="9"/>
  <c r="Z506" i="9"/>
  <c r="X506" i="9"/>
  <c r="M506" i="9"/>
  <c r="L506" i="9"/>
  <c r="I506" i="9"/>
  <c r="Z505" i="9"/>
  <c r="X505" i="9"/>
  <c r="L505" i="9"/>
  <c r="I505" i="9"/>
  <c r="AA505" i="9" s="1"/>
  <c r="Z504" i="9"/>
  <c r="X504" i="9"/>
  <c r="L504" i="9"/>
  <c r="I504" i="9"/>
  <c r="AA504" i="9" s="1"/>
  <c r="Z503" i="9"/>
  <c r="X503" i="9"/>
  <c r="M503" i="9"/>
  <c r="L503" i="9"/>
  <c r="I503" i="9"/>
  <c r="AA503" i="9" s="1"/>
  <c r="O503" i="9" s="1"/>
  <c r="P503" i="9" s="1"/>
  <c r="S503" i="9" s="1"/>
  <c r="Z502" i="9"/>
  <c r="X502" i="9"/>
  <c r="O502" i="9"/>
  <c r="P502" i="9" s="1"/>
  <c r="S502" i="9" s="1"/>
  <c r="M502" i="9"/>
  <c r="L502" i="9"/>
  <c r="I502" i="9"/>
  <c r="AA502" i="9" s="1"/>
  <c r="Z501" i="9"/>
  <c r="O501" i="9" s="1"/>
  <c r="P501" i="9" s="1"/>
  <c r="S501" i="9" s="1"/>
  <c r="X501" i="9"/>
  <c r="L501" i="9" s="1"/>
  <c r="M501" i="9"/>
  <c r="I501" i="9"/>
  <c r="AA501" i="9" s="1"/>
  <c r="Z500" i="9"/>
  <c r="M500" i="9" s="1"/>
  <c r="X500" i="9"/>
  <c r="L500" i="9" s="1"/>
  <c r="I500" i="9"/>
  <c r="AA500" i="9" s="1"/>
  <c r="AA499" i="9"/>
  <c r="Z499" i="9"/>
  <c r="X499" i="9"/>
  <c r="L499" i="9" s="1"/>
  <c r="I499" i="9"/>
  <c r="AA498" i="9"/>
  <c r="Z498" i="9"/>
  <c r="X498" i="9"/>
  <c r="L498" i="9"/>
  <c r="I498" i="9"/>
  <c r="AA497" i="9"/>
  <c r="Z497" i="9"/>
  <c r="O497" i="9" s="1"/>
  <c r="P497" i="9" s="1"/>
  <c r="S497" i="9" s="1"/>
  <c r="X497" i="9"/>
  <c r="L497" i="9" s="1"/>
  <c r="I497" i="9"/>
  <c r="Z496" i="9"/>
  <c r="X496" i="9"/>
  <c r="M496" i="9"/>
  <c r="L496" i="9"/>
  <c r="I496" i="9"/>
  <c r="AA496" i="9" s="1"/>
  <c r="Z495" i="9"/>
  <c r="X495" i="9"/>
  <c r="M495" i="9"/>
  <c r="L495" i="9"/>
  <c r="I495" i="9"/>
  <c r="AA495" i="9" s="1"/>
  <c r="O495" i="9" s="1"/>
  <c r="P495" i="9" s="1"/>
  <c r="S495" i="9" s="1"/>
  <c r="Z494" i="9"/>
  <c r="X494" i="9"/>
  <c r="L494" i="9" s="1"/>
  <c r="O494" i="9"/>
  <c r="P494" i="9" s="1"/>
  <c r="S494" i="9" s="1"/>
  <c r="M494" i="9"/>
  <c r="I494" i="9"/>
  <c r="AA494" i="9" s="1"/>
  <c r="Z493" i="9"/>
  <c r="X493" i="9"/>
  <c r="L493" i="9" s="1"/>
  <c r="O493" i="9"/>
  <c r="P493" i="9" s="1"/>
  <c r="S493" i="9" s="1"/>
  <c r="M493" i="9"/>
  <c r="I493" i="9"/>
  <c r="AA493" i="9" s="1"/>
  <c r="Z492" i="9"/>
  <c r="M492" i="9" s="1"/>
  <c r="X492" i="9"/>
  <c r="L492" i="9" s="1"/>
  <c r="I492" i="9"/>
  <c r="AA492" i="9" s="1"/>
  <c r="O492" i="9" s="1"/>
  <c r="P492" i="9" s="1"/>
  <c r="S492" i="9" s="1"/>
  <c r="Z491" i="9"/>
  <c r="X491" i="9"/>
  <c r="L491" i="9" s="1"/>
  <c r="I491" i="9"/>
  <c r="AA491" i="9" s="1"/>
  <c r="AA490" i="9"/>
  <c r="Z490" i="9"/>
  <c r="X490" i="9"/>
  <c r="M490" i="9"/>
  <c r="L490" i="9"/>
  <c r="I490" i="9"/>
  <c r="Z489" i="9"/>
  <c r="X489" i="9"/>
  <c r="L489" i="9"/>
  <c r="I489" i="9"/>
  <c r="AA489" i="9" s="1"/>
  <c r="Z488" i="9"/>
  <c r="X488" i="9"/>
  <c r="L488" i="9"/>
  <c r="I488" i="9"/>
  <c r="AA488" i="9" s="1"/>
  <c r="Z487" i="9"/>
  <c r="X487" i="9"/>
  <c r="M487" i="9"/>
  <c r="L487" i="9"/>
  <c r="I487" i="9"/>
  <c r="AA487" i="9" s="1"/>
  <c r="O487" i="9" s="1"/>
  <c r="P487" i="9" s="1"/>
  <c r="S487" i="9" s="1"/>
  <c r="Z486" i="9"/>
  <c r="X486" i="9"/>
  <c r="O486" i="9"/>
  <c r="P486" i="9" s="1"/>
  <c r="S486" i="9" s="1"/>
  <c r="M486" i="9"/>
  <c r="L486" i="9"/>
  <c r="I486" i="9"/>
  <c r="AA486" i="9" s="1"/>
  <c r="Z485" i="9"/>
  <c r="O485" i="9" s="1"/>
  <c r="P485" i="9" s="1"/>
  <c r="S485" i="9" s="1"/>
  <c r="X485" i="9"/>
  <c r="L485" i="9" s="1"/>
  <c r="M485" i="9"/>
  <c r="I485" i="9"/>
  <c r="AA485" i="9" s="1"/>
  <c r="Z484" i="9"/>
  <c r="M484" i="9" s="1"/>
  <c r="X484" i="9"/>
  <c r="L484" i="9" s="1"/>
  <c r="I484" i="9"/>
  <c r="AA484" i="9" s="1"/>
  <c r="AA483" i="9"/>
  <c r="Z483" i="9"/>
  <c r="X483" i="9"/>
  <c r="L483" i="9" s="1"/>
  <c r="I483" i="9"/>
  <c r="AA482" i="9"/>
  <c r="Z482" i="9"/>
  <c r="X482" i="9"/>
  <c r="L482" i="9"/>
  <c r="I482" i="9"/>
  <c r="AA481" i="9"/>
  <c r="Z481" i="9"/>
  <c r="X481" i="9"/>
  <c r="L481" i="9" s="1"/>
  <c r="I481" i="9"/>
  <c r="Z480" i="9"/>
  <c r="O480" i="9" s="1"/>
  <c r="P480" i="9" s="1"/>
  <c r="S480" i="9" s="1"/>
  <c r="X480" i="9"/>
  <c r="M480" i="9"/>
  <c r="L480" i="9"/>
  <c r="I480" i="9"/>
  <c r="AA480" i="9" s="1"/>
  <c r="Z479" i="9"/>
  <c r="X479" i="9"/>
  <c r="M479" i="9"/>
  <c r="L479" i="9"/>
  <c r="I479" i="9"/>
  <c r="AA479" i="9" s="1"/>
  <c r="O479" i="9" s="1"/>
  <c r="P479" i="9" s="1"/>
  <c r="S479" i="9" s="1"/>
  <c r="Z478" i="9"/>
  <c r="X478" i="9"/>
  <c r="L478" i="9" s="1"/>
  <c r="O478" i="9"/>
  <c r="P478" i="9" s="1"/>
  <c r="S478" i="9" s="1"/>
  <c r="M478" i="9"/>
  <c r="I478" i="9"/>
  <c r="AA478" i="9" s="1"/>
  <c r="Z477" i="9"/>
  <c r="X477" i="9"/>
  <c r="L477" i="9" s="1"/>
  <c r="O477" i="9"/>
  <c r="P477" i="9" s="1"/>
  <c r="S477" i="9" s="1"/>
  <c r="M477" i="9"/>
  <c r="I477" i="9"/>
  <c r="AA477" i="9" s="1"/>
  <c r="Z476" i="9"/>
  <c r="M476" i="9" s="1"/>
  <c r="X476" i="9"/>
  <c r="L476" i="9" s="1"/>
  <c r="I476" i="9"/>
  <c r="AA476" i="9" s="1"/>
  <c r="O476" i="9" s="1"/>
  <c r="P476" i="9" s="1"/>
  <c r="S476" i="9" s="1"/>
  <c r="Z475" i="9"/>
  <c r="X475" i="9"/>
  <c r="L475" i="9" s="1"/>
  <c r="I475" i="9"/>
  <c r="AA475" i="9" s="1"/>
  <c r="AA474" i="9"/>
  <c r="Z474" i="9"/>
  <c r="X474" i="9"/>
  <c r="M474" i="9"/>
  <c r="L474" i="9"/>
  <c r="I474" i="9"/>
  <c r="Z473" i="9"/>
  <c r="X473" i="9"/>
  <c r="L473" i="9"/>
  <c r="I473" i="9"/>
  <c r="AA473" i="9" s="1"/>
  <c r="Z472" i="9"/>
  <c r="O472" i="9" s="1"/>
  <c r="P472" i="9" s="1"/>
  <c r="S472" i="9" s="1"/>
  <c r="X472" i="9"/>
  <c r="L472" i="9"/>
  <c r="I472" i="9"/>
  <c r="AA472" i="9" s="1"/>
  <c r="Z471" i="9"/>
  <c r="X471" i="9"/>
  <c r="M471" i="9"/>
  <c r="L471" i="9"/>
  <c r="I471" i="9"/>
  <c r="AA471" i="9" s="1"/>
  <c r="O471" i="9" s="1"/>
  <c r="P471" i="9" s="1"/>
  <c r="S471" i="9" s="1"/>
  <c r="Z470" i="9"/>
  <c r="X470" i="9"/>
  <c r="O470" i="9"/>
  <c r="P470" i="9" s="1"/>
  <c r="S470" i="9" s="1"/>
  <c r="M470" i="9"/>
  <c r="L470" i="9"/>
  <c r="I470" i="9"/>
  <c r="AA470" i="9" s="1"/>
  <c r="Z469" i="9"/>
  <c r="X469" i="9"/>
  <c r="L469" i="9" s="1"/>
  <c r="M469" i="9"/>
  <c r="I469" i="9"/>
  <c r="AA469" i="9" s="1"/>
  <c r="Z468" i="9"/>
  <c r="M468" i="9" s="1"/>
  <c r="X468" i="9"/>
  <c r="L468" i="9" s="1"/>
  <c r="I468" i="9"/>
  <c r="AA468" i="9" s="1"/>
  <c r="AA467" i="9"/>
  <c r="Z467" i="9"/>
  <c r="X467" i="9"/>
  <c r="L467" i="9" s="1"/>
  <c r="I467" i="9"/>
  <c r="AA466" i="9"/>
  <c r="Z466" i="9"/>
  <c r="X466" i="9"/>
  <c r="M466" i="9"/>
  <c r="L466" i="9"/>
  <c r="I466" i="9"/>
  <c r="AA465" i="9"/>
  <c r="Z465" i="9"/>
  <c r="X465" i="9"/>
  <c r="L465" i="9" s="1"/>
  <c r="I465" i="9"/>
  <c r="Z464" i="9"/>
  <c r="O464" i="9" s="1"/>
  <c r="P464" i="9" s="1"/>
  <c r="S464" i="9" s="1"/>
  <c r="X464" i="9"/>
  <c r="M464" i="9"/>
  <c r="L464" i="9"/>
  <c r="I464" i="9"/>
  <c r="AA464" i="9" s="1"/>
  <c r="Z463" i="9"/>
  <c r="X463" i="9"/>
  <c r="L463" i="9" s="1"/>
  <c r="M463" i="9"/>
  <c r="I463" i="9"/>
  <c r="AA463" i="9" s="1"/>
  <c r="O463" i="9" s="1"/>
  <c r="P463" i="9" s="1"/>
  <c r="S463" i="9" s="1"/>
  <c r="Z462" i="9"/>
  <c r="X462" i="9"/>
  <c r="L462" i="9" s="1"/>
  <c r="O462" i="9"/>
  <c r="P462" i="9" s="1"/>
  <c r="S462" i="9" s="1"/>
  <c r="M462" i="9"/>
  <c r="I462" i="9"/>
  <c r="AA462" i="9" s="1"/>
  <c r="AA461" i="9"/>
  <c r="Z461" i="9"/>
  <c r="M461" i="9" s="1"/>
  <c r="X461" i="9"/>
  <c r="L461" i="9" s="1"/>
  <c r="O461" i="9"/>
  <c r="P461" i="9" s="1"/>
  <c r="S461" i="9" s="1"/>
  <c r="I461" i="9"/>
  <c r="AA460" i="9"/>
  <c r="Z460" i="9"/>
  <c r="M460" i="9" s="1"/>
  <c r="X460" i="9"/>
  <c r="L460" i="9" s="1"/>
  <c r="I460" i="9"/>
  <c r="AA459" i="9"/>
  <c r="Z459" i="9"/>
  <c r="O459" i="9" s="1"/>
  <c r="P459" i="9" s="1"/>
  <c r="S459" i="9" s="1"/>
  <c r="X459" i="9"/>
  <c r="L459" i="9" s="1"/>
  <c r="I459" i="9"/>
  <c r="AA458" i="9"/>
  <c r="Z458" i="9"/>
  <c r="O458" i="9" s="1"/>
  <c r="P458" i="9" s="1"/>
  <c r="S458" i="9" s="1"/>
  <c r="X458" i="9"/>
  <c r="L458" i="9" s="1"/>
  <c r="M458" i="9"/>
  <c r="I458" i="9"/>
  <c r="AA457" i="9"/>
  <c r="Z457" i="9"/>
  <c r="O457" i="9" s="1"/>
  <c r="P457" i="9" s="1"/>
  <c r="S457" i="9" s="1"/>
  <c r="X457" i="9"/>
  <c r="L457" i="9" s="1"/>
  <c r="M457" i="9"/>
  <c r="I457" i="9"/>
  <c r="Z456" i="9"/>
  <c r="M456" i="9" s="1"/>
  <c r="X456" i="9"/>
  <c r="O456" i="9"/>
  <c r="P456" i="9" s="1"/>
  <c r="S456" i="9" s="1"/>
  <c r="L456" i="9"/>
  <c r="I456" i="9"/>
  <c r="AA456" i="9" s="1"/>
  <c r="AA455" i="9"/>
  <c r="O455" i="9" s="1"/>
  <c r="P455" i="9" s="1"/>
  <c r="S455" i="9" s="1"/>
  <c r="Z455" i="9"/>
  <c r="X455" i="9"/>
  <c r="M455" i="9"/>
  <c r="L455" i="9"/>
  <c r="I455" i="9"/>
  <c r="Z454" i="9"/>
  <c r="X454" i="9"/>
  <c r="L454" i="9"/>
  <c r="I454" i="9"/>
  <c r="AA454" i="9" s="1"/>
  <c r="AA453" i="9"/>
  <c r="O453" i="9" s="1"/>
  <c r="P453" i="9" s="1"/>
  <c r="S453" i="9" s="1"/>
  <c r="Z453" i="9"/>
  <c r="X453" i="9"/>
  <c r="L453" i="9" s="1"/>
  <c r="M453" i="9"/>
  <c r="I453" i="9"/>
  <c r="AA452" i="9"/>
  <c r="O452" i="9" s="1"/>
  <c r="P452" i="9" s="1"/>
  <c r="S452" i="9" s="1"/>
  <c r="Z452" i="9"/>
  <c r="M452" i="9" s="1"/>
  <c r="X452" i="9"/>
  <c r="L452" i="9" s="1"/>
  <c r="I452" i="9"/>
  <c r="Z451" i="9"/>
  <c r="X451" i="9"/>
  <c r="L451" i="9" s="1"/>
  <c r="M451" i="9"/>
  <c r="I451" i="9"/>
  <c r="AA451" i="9" s="1"/>
  <c r="AA450" i="9"/>
  <c r="O450" i="9" s="1"/>
  <c r="P450" i="9" s="1"/>
  <c r="S450" i="9" s="1"/>
  <c r="Z450" i="9"/>
  <c r="X450" i="9"/>
  <c r="L450" i="9" s="1"/>
  <c r="M450" i="9"/>
  <c r="I450" i="9"/>
  <c r="Z449" i="9"/>
  <c r="X449" i="9"/>
  <c r="L449" i="9" s="1"/>
  <c r="M449" i="9"/>
  <c r="I449" i="9"/>
  <c r="AA449" i="9" s="1"/>
  <c r="O449" i="9" s="1"/>
  <c r="P449" i="9" s="1"/>
  <c r="S449" i="9" s="1"/>
  <c r="AA448" i="9"/>
  <c r="O448" i="9" s="1"/>
  <c r="P448" i="9" s="1"/>
  <c r="S448" i="9" s="1"/>
  <c r="Z448" i="9"/>
  <c r="X448" i="9"/>
  <c r="M448" i="9"/>
  <c r="L448" i="9"/>
  <c r="I448" i="9"/>
  <c r="Z447" i="9"/>
  <c r="X447" i="9"/>
  <c r="M447" i="9"/>
  <c r="L447" i="9"/>
  <c r="I447" i="9"/>
  <c r="AA447" i="9" s="1"/>
  <c r="Z446" i="9"/>
  <c r="O446" i="9" s="1"/>
  <c r="P446" i="9" s="1"/>
  <c r="S446" i="9" s="1"/>
  <c r="X446" i="9"/>
  <c r="L446" i="9" s="1"/>
  <c r="M446" i="9"/>
  <c r="I446" i="9"/>
  <c r="AA446" i="9" s="1"/>
  <c r="Z445" i="9"/>
  <c r="M445" i="9" s="1"/>
  <c r="X445" i="9"/>
  <c r="L445" i="9"/>
  <c r="I445" i="9"/>
  <c r="AA445" i="9" s="1"/>
  <c r="O445" i="9" s="1"/>
  <c r="P445" i="9" s="1"/>
  <c r="S445" i="9" s="1"/>
  <c r="Z444" i="9"/>
  <c r="O444" i="9" s="1"/>
  <c r="P444" i="9" s="1"/>
  <c r="S444" i="9" s="1"/>
  <c r="X444" i="9"/>
  <c r="M444" i="9"/>
  <c r="L444" i="9"/>
  <c r="I444" i="9"/>
  <c r="AA444" i="9" s="1"/>
  <c r="Z443" i="9"/>
  <c r="X443" i="9"/>
  <c r="L443" i="9" s="1"/>
  <c r="M443" i="9"/>
  <c r="I443" i="9"/>
  <c r="AA443" i="9" s="1"/>
  <c r="O443" i="9" s="1"/>
  <c r="P443" i="9" s="1"/>
  <c r="S443" i="9" s="1"/>
  <c r="Z442" i="9"/>
  <c r="M442" i="9" s="1"/>
  <c r="X442" i="9"/>
  <c r="L442" i="9" s="1"/>
  <c r="I442" i="9"/>
  <c r="AA442" i="9" s="1"/>
  <c r="AA441" i="9"/>
  <c r="Z441" i="9"/>
  <c r="X441" i="9"/>
  <c r="L441" i="9"/>
  <c r="I441" i="9"/>
  <c r="Z440" i="9"/>
  <c r="X440" i="9"/>
  <c r="M440" i="9"/>
  <c r="L440" i="9"/>
  <c r="I440" i="9"/>
  <c r="AA440" i="9" s="1"/>
  <c r="O440" i="9" s="1"/>
  <c r="P440" i="9" s="1"/>
  <c r="S440" i="9" s="1"/>
  <c r="Z439" i="9"/>
  <c r="X439" i="9"/>
  <c r="M439" i="9"/>
  <c r="L439" i="9"/>
  <c r="I439" i="9"/>
  <c r="AA439" i="9" s="1"/>
  <c r="Z438" i="9"/>
  <c r="M438" i="9" s="1"/>
  <c r="X438" i="9"/>
  <c r="L438" i="9" s="1"/>
  <c r="O438" i="9"/>
  <c r="P438" i="9" s="1"/>
  <c r="S438" i="9" s="1"/>
  <c r="I438" i="9"/>
  <c r="AA438" i="9" s="1"/>
  <c r="AA437" i="9"/>
  <c r="Z437" i="9"/>
  <c r="M437" i="9" s="1"/>
  <c r="X437" i="9"/>
  <c r="O437" i="9"/>
  <c r="P437" i="9" s="1"/>
  <c r="S437" i="9" s="1"/>
  <c r="L437" i="9"/>
  <c r="I437" i="9"/>
  <c r="Z436" i="9"/>
  <c r="X436" i="9"/>
  <c r="M436" i="9"/>
  <c r="L436" i="9"/>
  <c r="I436" i="9"/>
  <c r="AA436" i="9" s="1"/>
  <c r="Z435" i="9"/>
  <c r="X435" i="9"/>
  <c r="L435" i="9" s="1"/>
  <c r="M435" i="9"/>
  <c r="I435" i="9"/>
  <c r="AA435" i="9" s="1"/>
  <c r="O435" i="9" s="1"/>
  <c r="P435" i="9" s="1"/>
  <c r="S435" i="9" s="1"/>
  <c r="Z434" i="9"/>
  <c r="M434" i="9" s="1"/>
  <c r="X434" i="9"/>
  <c r="L434" i="9" s="1"/>
  <c r="O434" i="9"/>
  <c r="P434" i="9" s="1"/>
  <c r="S434" i="9" s="1"/>
  <c r="I434" i="9"/>
  <c r="AA434" i="9" s="1"/>
  <c r="Z433" i="9"/>
  <c r="X433" i="9"/>
  <c r="L433" i="9"/>
  <c r="I433" i="9"/>
  <c r="AA433" i="9" s="1"/>
  <c r="AA432" i="9"/>
  <c r="O432" i="9" s="1"/>
  <c r="P432" i="9" s="1"/>
  <c r="S432" i="9" s="1"/>
  <c r="Z432" i="9"/>
  <c r="X432" i="9"/>
  <c r="M432" i="9"/>
  <c r="L432" i="9"/>
  <c r="I432" i="9"/>
  <c r="Z431" i="9"/>
  <c r="O431" i="9" s="1"/>
  <c r="P431" i="9" s="1"/>
  <c r="S431" i="9" s="1"/>
  <c r="X431" i="9"/>
  <c r="L431" i="9" s="1"/>
  <c r="M431" i="9"/>
  <c r="I431" i="9"/>
  <c r="AA431" i="9" s="1"/>
  <c r="Z430" i="9"/>
  <c r="X430" i="9"/>
  <c r="L430" i="9" s="1"/>
  <c r="M430" i="9"/>
  <c r="I430" i="9"/>
  <c r="AA430" i="9" s="1"/>
  <c r="O430" i="9" s="1"/>
  <c r="P430" i="9" s="1"/>
  <c r="S430" i="9" s="1"/>
  <c r="Z429" i="9"/>
  <c r="M429" i="9" s="1"/>
  <c r="X429" i="9"/>
  <c r="L429" i="9"/>
  <c r="I429" i="9"/>
  <c r="AA429" i="9" s="1"/>
  <c r="O429" i="9" s="1"/>
  <c r="P429" i="9" s="1"/>
  <c r="S429" i="9" s="1"/>
  <c r="Z428" i="9"/>
  <c r="O428" i="9" s="1"/>
  <c r="P428" i="9" s="1"/>
  <c r="S428" i="9" s="1"/>
  <c r="X428" i="9"/>
  <c r="M428" i="9"/>
  <c r="L428" i="9"/>
  <c r="I428" i="9"/>
  <c r="AA428" i="9" s="1"/>
  <c r="Z427" i="9"/>
  <c r="X427" i="9"/>
  <c r="L427" i="9" s="1"/>
  <c r="M427" i="9"/>
  <c r="I427" i="9"/>
  <c r="AA427" i="9" s="1"/>
  <c r="O427" i="9" s="1"/>
  <c r="P427" i="9" s="1"/>
  <c r="S427" i="9" s="1"/>
  <c r="Z426" i="9"/>
  <c r="M426" i="9" s="1"/>
  <c r="X426" i="9"/>
  <c r="L426" i="9" s="1"/>
  <c r="I426" i="9"/>
  <c r="AA426" i="9" s="1"/>
  <c r="O426" i="9" s="1"/>
  <c r="P426" i="9" s="1"/>
  <c r="S426" i="9" s="1"/>
  <c r="AA425" i="9"/>
  <c r="Z425" i="9"/>
  <c r="X425" i="9"/>
  <c r="L425" i="9"/>
  <c r="I425" i="9"/>
  <c r="Z424" i="9"/>
  <c r="X424" i="9"/>
  <c r="M424" i="9"/>
  <c r="L424" i="9"/>
  <c r="I424" i="9"/>
  <c r="AA424" i="9" s="1"/>
  <c r="O424" i="9" s="1"/>
  <c r="P424" i="9" s="1"/>
  <c r="S424" i="9" s="1"/>
  <c r="Z423" i="9"/>
  <c r="O423" i="9" s="1"/>
  <c r="P423" i="9" s="1"/>
  <c r="S423" i="9" s="1"/>
  <c r="X423" i="9"/>
  <c r="M423" i="9"/>
  <c r="L423" i="9"/>
  <c r="I423" i="9"/>
  <c r="AA423" i="9" s="1"/>
  <c r="Z422" i="9"/>
  <c r="X422" i="9"/>
  <c r="L422" i="9" s="1"/>
  <c r="M422" i="9"/>
  <c r="I422" i="9"/>
  <c r="AA422" i="9" s="1"/>
  <c r="O422" i="9" s="1"/>
  <c r="P422" i="9" s="1"/>
  <c r="S422" i="9" s="1"/>
  <c r="AA421" i="9"/>
  <c r="O421" i="9" s="1"/>
  <c r="P421" i="9" s="1"/>
  <c r="S421" i="9" s="1"/>
  <c r="Z421" i="9"/>
  <c r="M421" i="9" s="1"/>
  <c r="X421" i="9"/>
  <c r="L421" i="9"/>
  <c r="I421" i="9"/>
  <c r="Z420" i="9"/>
  <c r="O420" i="9" s="1"/>
  <c r="P420" i="9" s="1"/>
  <c r="S420" i="9" s="1"/>
  <c r="X420" i="9"/>
  <c r="M420" i="9"/>
  <c r="L420" i="9"/>
  <c r="I420" i="9"/>
  <c r="AA420" i="9" s="1"/>
  <c r="Z419" i="9"/>
  <c r="X419" i="9"/>
  <c r="L419" i="9" s="1"/>
  <c r="M419" i="9"/>
  <c r="I419" i="9"/>
  <c r="AA419" i="9" s="1"/>
  <c r="O419" i="9" s="1"/>
  <c r="P419" i="9" s="1"/>
  <c r="S419" i="9" s="1"/>
  <c r="Z418" i="9"/>
  <c r="M418" i="9" s="1"/>
  <c r="X418" i="9"/>
  <c r="L418" i="9" s="1"/>
  <c r="I418" i="9"/>
  <c r="AA418" i="9" s="1"/>
  <c r="O418" i="9" s="1"/>
  <c r="P418" i="9" s="1"/>
  <c r="S418" i="9" s="1"/>
  <c r="Z417" i="9"/>
  <c r="X417" i="9"/>
  <c r="L417" i="9"/>
  <c r="I417" i="9"/>
  <c r="AA417" i="9" s="1"/>
  <c r="AA416" i="9"/>
  <c r="O416" i="9" s="1"/>
  <c r="P416" i="9" s="1"/>
  <c r="S416" i="9" s="1"/>
  <c r="Z416" i="9"/>
  <c r="X416" i="9"/>
  <c r="L416" i="9" s="1"/>
  <c r="M416" i="9"/>
  <c r="I416" i="9"/>
  <c r="Z415" i="9"/>
  <c r="M415" i="9" s="1"/>
  <c r="X415" i="9"/>
  <c r="L415" i="9"/>
  <c r="I415" i="9"/>
  <c r="AA415" i="9" s="1"/>
  <c r="AA414" i="9"/>
  <c r="O414" i="9" s="1"/>
  <c r="P414" i="9" s="1"/>
  <c r="S414" i="9" s="1"/>
  <c r="Z414" i="9"/>
  <c r="X414" i="9"/>
  <c r="L414" i="9" s="1"/>
  <c r="M414" i="9"/>
  <c r="I414" i="9"/>
  <c r="AA413" i="9"/>
  <c r="O413" i="9" s="1"/>
  <c r="P413" i="9" s="1"/>
  <c r="S413" i="9" s="1"/>
  <c r="Z413" i="9"/>
  <c r="M413" i="9" s="1"/>
  <c r="X413" i="9"/>
  <c r="L413" i="9"/>
  <c r="I413" i="9"/>
  <c r="Z412" i="9"/>
  <c r="X412" i="9"/>
  <c r="M412" i="9"/>
  <c r="L412" i="9"/>
  <c r="I412" i="9"/>
  <c r="AA412" i="9" s="1"/>
  <c r="Z411" i="9"/>
  <c r="X411" i="9"/>
  <c r="L411" i="9" s="1"/>
  <c r="O411" i="9"/>
  <c r="P411" i="9" s="1"/>
  <c r="S411" i="9" s="1"/>
  <c r="M411" i="9"/>
  <c r="I411" i="9"/>
  <c r="AA411" i="9" s="1"/>
  <c r="Z410" i="9"/>
  <c r="M410" i="9" s="1"/>
  <c r="X410" i="9"/>
  <c r="L410" i="9" s="1"/>
  <c r="I410" i="9"/>
  <c r="AA410" i="9" s="1"/>
  <c r="O410" i="9" s="1"/>
  <c r="P410" i="9" s="1"/>
  <c r="S410" i="9" s="1"/>
  <c r="AA409" i="9"/>
  <c r="Z409" i="9"/>
  <c r="X409" i="9"/>
  <c r="L409" i="9"/>
  <c r="I409" i="9"/>
  <c r="AA408" i="9"/>
  <c r="O408" i="9" s="1"/>
  <c r="P408" i="9" s="1"/>
  <c r="S408" i="9" s="1"/>
  <c r="Z408" i="9"/>
  <c r="X408" i="9"/>
  <c r="L408" i="9" s="1"/>
  <c r="M408" i="9"/>
  <c r="I408" i="9"/>
  <c r="Z407" i="9"/>
  <c r="O407" i="9" s="1"/>
  <c r="P407" i="9" s="1"/>
  <c r="S407" i="9" s="1"/>
  <c r="X407" i="9"/>
  <c r="M407" i="9"/>
  <c r="L407" i="9"/>
  <c r="I407" i="9"/>
  <c r="AA407" i="9" s="1"/>
  <c r="Z406" i="9"/>
  <c r="X406" i="9"/>
  <c r="L406" i="9" s="1"/>
  <c r="I406" i="9"/>
  <c r="AA406" i="9" s="1"/>
  <c r="AA405" i="9"/>
  <c r="O405" i="9" s="1"/>
  <c r="P405" i="9" s="1"/>
  <c r="S405" i="9" s="1"/>
  <c r="Z405" i="9"/>
  <c r="M405" i="9" s="1"/>
  <c r="X405" i="9"/>
  <c r="L405" i="9"/>
  <c r="I405" i="9"/>
  <c r="Z404" i="9"/>
  <c r="O404" i="9" s="1"/>
  <c r="P404" i="9" s="1"/>
  <c r="S404" i="9" s="1"/>
  <c r="X404" i="9"/>
  <c r="M404" i="9"/>
  <c r="L404" i="9"/>
  <c r="I404" i="9"/>
  <c r="AA404" i="9" s="1"/>
  <c r="Z403" i="9"/>
  <c r="O403" i="9" s="1"/>
  <c r="P403" i="9" s="1"/>
  <c r="S403" i="9" s="1"/>
  <c r="X403" i="9"/>
  <c r="L403" i="9" s="1"/>
  <c r="I403" i="9"/>
  <c r="AA403" i="9" s="1"/>
  <c r="AA402" i="9"/>
  <c r="Z402" i="9"/>
  <c r="M402" i="9" s="1"/>
  <c r="X402" i="9"/>
  <c r="L402" i="9" s="1"/>
  <c r="O402" i="9"/>
  <c r="P402" i="9" s="1"/>
  <c r="S402" i="9" s="1"/>
  <c r="I402" i="9"/>
  <c r="Z401" i="9"/>
  <c r="X401" i="9"/>
  <c r="L401" i="9"/>
  <c r="I401" i="9"/>
  <c r="AA401" i="9" s="1"/>
  <c r="Z400" i="9"/>
  <c r="X400" i="9"/>
  <c r="L400" i="9" s="1"/>
  <c r="M400" i="9"/>
  <c r="I400" i="9"/>
  <c r="AA400" i="9" s="1"/>
  <c r="O400" i="9" s="1"/>
  <c r="P400" i="9" s="1"/>
  <c r="S400" i="9" s="1"/>
  <c r="Z399" i="9"/>
  <c r="M399" i="9" s="1"/>
  <c r="X399" i="9"/>
  <c r="L399" i="9"/>
  <c r="I399" i="9"/>
  <c r="AA399" i="9" s="1"/>
  <c r="Z398" i="9"/>
  <c r="M398" i="9" s="1"/>
  <c r="X398" i="9"/>
  <c r="L398" i="9" s="1"/>
  <c r="I398" i="9"/>
  <c r="AA398" i="9" s="1"/>
  <c r="Z397" i="9"/>
  <c r="M397" i="9" s="1"/>
  <c r="X397" i="9"/>
  <c r="L397" i="9"/>
  <c r="I397" i="9"/>
  <c r="AA397" i="9" s="1"/>
  <c r="O397" i="9" s="1"/>
  <c r="P397" i="9" s="1"/>
  <c r="S397" i="9" s="1"/>
  <c r="Z396" i="9"/>
  <c r="X396" i="9"/>
  <c r="L396" i="9" s="1"/>
  <c r="M396" i="9"/>
  <c r="I396" i="9"/>
  <c r="AA396" i="9" s="1"/>
  <c r="Z395" i="9"/>
  <c r="X395" i="9"/>
  <c r="L395" i="9" s="1"/>
  <c r="O395" i="9"/>
  <c r="P395" i="9" s="1"/>
  <c r="S395" i="9" s="1"/>
  <c r="M395" i="9"/>
  <c r="I395" i="9"/>
  <c r="AA395" i="9" s="1"/>
  <c r="Z394" i="9"/>
  <c r="M394" i="9" s="1"/>
  <c r="X394" i="9"/>
  <c r="L394" i="9" s="1"/>
  <c r="I394" i="9"/>
  <c r="AA394" i="9" s="1"/>
  <c r="AA393" i="9"/>
  <c r="Z393" i="9"/>
  <c r="X393" i="9"/>
  <c r="L393" i="9"/>
  <c r="I393" i="9"/>
  <c r="AA392" i="9"/>
  <c r="O392" i="9" s="1"/>
  <c r="P392" i="9" s="1"/>
  <c r="S392" i="9" s="1"/>
  <c r="Z392" i="9"/>
  <c r="X392" i="9"/>
  <c r="M392" i="9"/>
  <c r="L392" i="9"/>
  <c r="I392" i="9"/>
  <c r="Z391" i="9"/>
  <c r="M391" i="9" s="1"/>
  <c r="X391" i="9"/>
  <c r="L391" i="9" s="1"/>
  <c r="O391" i="9"/>
  <c r="P391" i="9" s="1"/>
  <c r="S391" i="9" s="1"/>
  <c r="I391" i="9"/>
  <c r="AA391" i="9" s="1"/>
  <c r="AA390" i="9"/>
  <c r="Z390" i="9"/>
  <c r="M390" i="9" s="1"/>
  <c r="X390" i="9"/>
  <c r="L390" i="9" s="1"/>
  <c r="O390" i="9"/>
  <c r="P390" i="9" s="1"/>
  <c r="S390" i="9" s="1"/>
  <c r="I390" i="9"/>
  <c r="AA389" i="9"/>
  <c r="Z389" i="9"/>
  <c r="M389" i="9" s="1"/>
  <c r="X389" i="9"/>
  <c r="O389" i="9"/>
  <c r="P389" i="9" s="1"/>
  <c r="S389" i="9" s="1"/>
  <c r="L389" i="9"/>
  <c r="I389" i="9"/>
  <c r="Z388" i="9"/>
  <c r="O388" i="9" s="1"/>
  <c r="P388" i="9" s="1"/>
  <c r="S388" i="9" s="1"/>
  <c r="X388" i="9"/>
  <c r="M388" i="9"/>
  <c r="L388" i="9"/>
  <c r="I388" i="9"/>
  <c r="AA388" i="9" s="1"/>
  <c r="Z387" i="9"/>
  <c r="X387" i="9"/>
  <c r="L387" i="9" s="1"/>
  <c r="M387" i="9"/>
  <c r="I387" i="9"/>
  <c r="AA387" i="9" s="1"/>
  <c r="O387" i="9" s="1"/>
  <c r="P387" i="9" s="1"/>
  <c r="S387" i="9" s="1"/>
  <c r="AA386" i="9"/>
  <c r="O386" i="9" s="1"/>
  <c r="P386" i="9" s="1"/>
  <c r="S386" i="9" s="1"/>
  <c r="Z386" i="9"/>
  <c r="M386" i="9" s="1"/>
  <c r="X386" i="9"/>
  <c r="L386" i="9" s="1"/>
  <c r="I386" i="9"/>
  <c r="Z385" i="9"/>
  <c r="X385" i="9"/>
  <c r="L385" i="9"/>
  <c r="I385" i="9"/>
  <c r="AA385" i="9" s="1"/>
  <c r="Z384" i="9"/>
  <c r="X384" i="9"/>
  <c r="L384" i="9" s="1"/>
  <c r="M384" i="9"/>
  <c r="I384" i="9"/>
  <c r="AA384" i="9" s="1"/>
  <c r="O384" i="9" s="1"/>
  <c r="P384" i="9" s="1"/>
  <c r="S384" i="9" s="1"/>
  <c r="Z383" i="9"/>
  <c r="O383" i="9" s="1"/>
  <c r="P383" i="9" s="1"/>
  <c r="S383" i="9" s="1"/>
  <c r="X383" i="9"/>
  <c r="M383" i="9"/>
  <c r="L383" i="9"/>
  <c r="I383" i="9"/>
  <c r="AA383" i="9" s="1"/>
  <c r="Z382" i="9"/>
  <c r="O382" i="9" s="1"/>
  <c r="P382" i="9" s="1"/>
  <c r="S382" i="9" s="1"/>
  <c r="X382" i="9"/>
  <c r="L382" i="9" s="1"/>
  <c r="M382" i="9"/>
  <c r="I382" i="9"/>
  <c r="AA382" i="9" s="1"/>
  <c r="Z381" i="9"/>
  <c r="M381" i="9" s="1"/>
  <c r="X381" i="9"/>
  <c r="L381" i="9"/>
  <c r="I381" i="9"/>
  <c r="AA381" i="9" s="1"/>
  <c r="O381" i="9" s="1"/>
  <c r="P381" i="9" s="1"/>
  <c r="S381" i="9" s="1"/>
  <c r="Z380" i="9"/>
  <c r="X380" i="9"/>
  <c r="M380" i="9"/>
  <c r="L380" i="9"/>
  <c r="I380" i="9"/>
  <c r="AA380" i="9" s="1"/>
  <c r="Z379" i="9"/>
  <c r="O379" i="9" s="1"/>
  <c r="P379" i="9" s="1"/>
  <c r="S379" i="9" s="1"/>
  <c r="X379" i="9"/>
  <c r="L379" i="9" s="1"/>
  <c r="I379" i="9"/>
  <c r="AA379" i="9" s="1"/>
  <c r="Z378" i="9"/>
  <c r="M378" i="9" s="1"/>
  <c r="X378" i="9"/>
  <c r="L378" i="9" s="1"/>
  <c r="I378" i="9"/>
  <c r="AA378" i="9" s="1"/>
  <c r="AA377" i="9"/>
  <c r="Z377" i="9"/>
  <c r="X377" i="9"/>
  <c r="L377" i="9"/>
  <c r="I377" i="9"/>
  <c r="AA376" i="9"/>
  <c r="O376" i="9" s="1"/>
  <c r="P376" i="9" s="1"/>
  <c r="S376" i="9" s="1"/>
  <c r="Z376" i="9"/>
  <c r="X376" i="9"/>
  <c r="M376" i="9"/>
  <c r="L376" i="9"/>
  <c r="I376" i="9"/>
  <c r="Z375" i="9"/>
  <c r="X375" i="9"/>
  <c r="L375" i="9" s="1"/>
  <c r="M375" i="9"/>
  <c r="I375" i="9"/>
  <c r="AA375" i="9" s="1"/>
  <c r="O375" i="9" s="1"/>
  <c r="P375" i="9" s="1"/>
  <c r="S375" i="9" s="1"/>
  <c r="AA374" i="9"/>
  <c r="O374" i="9" s="1"/>
  <c r="P374" i="9" s="1"/>
  <c r="S374" i="9" s="1"/>
  <c r="Z374" i="9"/>
  <c r="X374" i="9"/>
  <c r="L374" i="9" s="1"/>
  <c r="M374" i="9"/>
  <c r="I374" i="9"/>
  <c r="AA373" i="9"/>
  <c r="O373" i="9" s="1"/>
  <c r="P373" i="9" s="1"/>
  <c r="S373" i="9" s="1"/>
  <c r="Z373" i="9"/>
  <c r="M373" i="9" s="1"/>
  <c r="X373" i="9"/>
  <c r="L373" i="9"/>
  <c r="I373" i="9"/>
  <c r="Z372" i="9"/>
  <c r="O372" i="9" s="1"/>
  <c r="P372" i="9" s="1"/>
  <c r="S372" i="9" s="1"/>
  <c r="X372" i="9"/>
  <c r="L372" i="9" s="1"/>
  <c r="M372" i="9"/>
  <c r="I372" i="9"/>
  <c r="AA372" i="9" s="1"/>
  <c r="Z371" i="9"/>
  <c r="O371" i="9" s="1"/>
  <c r="P371" i="9" s="1"/>
  <c r="S371" i="9" s="1"/>
  <c r="X371" i="9"/>
  <c r="L371" i="9" s="1"/>
  <c r="I371" i="9"/>
  <c r="AA371" i="9" s="1"/>
  <c r="AA370" i="9"/>
  <c r="Z370" i="9"/>
  <c r="M370" i="9" s="1"/>
  <c r="X370" i="9"/>
  <c r="L370" i="9" s="1"/>
  <c r="O370" i="9"/>
  <c r="P370" i="9" s="1"/>
  <c r="S370" i="9" s="1"/>
  <c r="I370" i="9"/>
  <c r="Z369" i="9"/>
  <c r="X369" i="9"/>
  <c r="L369" i="9"/>
  <c r="I369" i="9"/>
  <c r="AA369" i="9" s="1"/>
  <c r="Z368" i="9"/>
  <c r="X368" i="9"/>
  <c r="L368" i="9" s="1"/>
  <c r="M368" i="9"/>
  <c r="I368" i="9"/>
  <c r="AA368" i="9" s="1"/>
  <c r="O368" i="9" s="1"/>
  <c r="P368" i="9" s="1"/>
  <c r="S368" i="9" s="1"/>
  <c r="Z367" i="9"/>
  <c r="M367" i="9" s="1"/>
  <c r="X367" i="9"/>
  <c r="L367" i="9"/>
  <c r="I367" i="9"/>
  <c r="AA367" i="9" s="1"/>
  <c r="Z366" i="9"/>
  <c r="M366" i="9" s="1"/>
  <c r="X366" i="9"/>
  <c r="L366" i="9" s="1"/>
  <c r="I366" i="9"/>
  <c r="AA366" i="9" s="1"/>
  <c r="AA365" i="9"/>
  <c r="O365" i="9" s="1"/>
  <c r="P365" i="9" s="1"/>
  <c r="S365" i="9" s="1"/>
  <c r="Z365" i="9"/>
  <c r="M365" i="9" s="1"/>
  <c r="X365" i="9"/>
  <c r="L365" i="9"/>
  <c r="I365" i="9"/>
  <c r="Z364" i="9"/>
  <c r="X364" i="9"/>
  <c r="L364" i="9" s="1"/>
  <c r="M364" i="9"/>
  <c r="I364" i="9"/>
  <c r="AA364" i="9" s="1"/>
  <c r="Z363" i="9"/>
  <c r="X363" i="9"/>
  <c r="L363" i="9" s="1"/>
  <c r="O363" i="9"/>
  <c r="P363" i="9" s="1"/>
  <c r="S363" i="9" s="1"/>
  <c r="M363" i="9"/>
  <c r="I363" i="9"/>
  <c r="AA363" i="9" s="1"/>
  <c r="Z362" i="9"/>
  <c r="M362" i="9" s="1"/>
  <c r="X362" i="9"/>
  <c r="L362" i="9" s="1"/>
  <c r="I362" i="9"/>
  <c r="AA362" i="9" s="1"/>
  <c r="AA361" i="9"/>
  <c r="Z361" i="9"/>
  <c r="X361" i="9"/>
  <c r="L361" i="9"/>
  <c r="I361" i="9"/>
  <c r="AA360" i="9"/>
  <c r="O360" i="9" s="1"/>
  <c r="P360" i="9" s="1"/>
  <c r="S360" i="9" s="1"/>
  <c r="Z360" i="9"/>
  <c r="X360" i="9"/>
  <c r="M360" i="9"/>
  <c r="L360" i="9"/>
  <c r="I360" i="9"/>
  <c r="Z359" i="9"/>
  <c r="M359" i="9" s="1"/>
  <c r="X359" i="9"/>
  <c r="L359" i="9" s="1"/>
  <c r="O359" i="9"/>
  <c r="P359" i="9" s="1"/>
  <c r="S359" i="9" s="1"/>
  <c r="I359" i="9"/>
  <c r="AA359" i="9" s="1"/>
  <c r="AA358" i="9"/>
  <c r="Z358" i="9"/>
  <c r="M358" i="9" s="1"/>
  <c r="X358" i="9"/>
  <c r="L358" i="9" s="1"/>
  <c r="O358" i="9"/>
  <c r="P358" i="9" s="1"/>
  <c r="S358" i="9" s="1"/>
  <c r="I358" i="9"/>
  <c r="AA357" i="9"/>
  <c r="Z357" i="9"/>
  <c r="M357" i="9" s="1"/>
  <c r="X357" i="9"/>
  <c r="O357" i="9"/>
  <c r="P357" i="9" s="1"/>
  <c r="S357" i="9" s="1"/>
  <c r="L357" i="9"/>
  <c r="I357" i="9"/>
  <c r="Z356" i="9"/>
  <c r="O356" i="9" s="1"/>
  <c r="P356" i="9" s="1"/>
  <c r="S356" i="9" s="1"/>
  <c r="X356" i="9"/>
  <c r="M356" i="9"/>
  <c r="L356" i="9"/>
  <c r="I356" i="9"/>
  <c r="AA356" i="9" s="1"/>
  <c r="Z355" i="9"/>
  <c r="X355" i="9"/>
  <c r="L355" i="9" s="1"/>
  <c r="M355" i="9"/>
  <c r="I355" i="9"/>
  <c r="AA355" i="9" s="1"/>
  <c r="O355" i="9" s="1"/>
  <c r="P355" i="9" s="1"/>
  <c r="S355" i="9" s="1"/>
  <c r="AA354" i="9"/>
  <c r="O354" i="9" s="1"/>
  <c r="P354" i="9" s="1"/>
  <c r="S354" i="9" s="1"/>
  <c r="Z354" i="9"/>
  <c r="M354" i="9" s="1"/>
  <c r="X354" i="9"/>
  <c r="L354" i="9" s="1"/>
  <c r="I354" i="9"/>
  <c r="Z353" i="9"/>
  <c r="X353" i="9"/>
  <c r="L353" i="9"/>
  <c r="I353" i="9"/>
  <c r="AA353" i="9" s="1"/>
  <c r="Z352" i="9"/>
  <c r="X352" i="9"/>
  <c r="L352" i="9" s="1"/>
  <c r="M352" i="9"/>
  <c r="I352" i="9"/>
  <c r="AA352" i="9" s="1"/>
  <c r="O352" i="9" s="1"/>
  <c r="P352" i="9" s="1"/>
  <c r="S352" i="9" s="1"/>
  <c r="Z351" i="9"/>
  <c r="O351" i="9" s="1"/>
  <c r="P351" i="9" s="1"/>
  <c r="S351" i="9" s="1"/>
  <c r="X351" i="9"/>
  <c r="M351" i="9"/>
  <c r="L351" i="9"/>
  <c r="I351" i="9"/>
  <c r="AA351" i="9" s="1"/>
  <c r="Z350" i="9"/>
  <c r="X350" i="9"/>
  <c r="L350" i="9" s="1"/>
  <c r="M350" i="9"/>
  <c r="I350" i="9"/>
  <c r="AA350" i="9" s="1"/>
  <c r="Z349" i="9"/>
  <c r="M349" i="9" s="1"/>
  <c r="X349" i="9"/>
  <c r="L349" i="9"/>
  <c r="I349" i="9"/>
  <c r="AA349" i="9" s="1"/>
  <c r="O349" i="9" s="1"/>
  <c r="P349" i="9" s="1"/>
  <c r="S349" i="9" s="1"/>
  <c r="Z348" i="9"/>
  <c r="X348" i="9"/>
  <c r="M348" i="9"/>
  <c r="L348" i="9"/>
  <c r="I348" i="9"/>
  <c r="AA348" i="9" s="1"/>
  <c r="Z347" i="9"/>
  <c r="O347" i="9" s="1"/>
  <c r="P347" i="9" s="1"/>
  <c r="S347" i="9" s="1"/>
  <c r="X347" i="9"/>
  <c r="L347" i="9" s="1"/>
  <c r="I347" i="9"/>
  <c r="AA347" i="9" s="1"/>
  <c r="Z346" i="9"/>
  <c r="M346" i="9" s="1"/>
  <c r="X346" i="9"/>
  <c r="L346" i="9" s="1"/>
  <c r="I346" i="9"/>
  <c r="AA346" i="9" s="1"/>
  <c r="AA345" i="9"/>
  <c r="Z345" i="9"/>
  <c r="X345" i="9"/>
  <c r="L345" i="9"/>
  <c r="I345" i="9"/>
  <c r="AA344" i="9"/>
  <c r="O344" i="9" s="1"/>
  <c r="P344" i="9" s="1"/>
  <c r="S344" i="9" s="1"/>
  <c r="Z344" i="9"/>
  <c r="X344" i="9"/>
  <c r="M344" i="9"/>
  <c r="L344" i="9"/>
  <c r="I344" i="9"/>
  <c r="Z343" i="9"/>
  <c r="X343" i="9"/>
  <c r="L343" i="9" s="1"/>
  <c r="M343" i="9"/>
  <c r="I343" i="9"/>
  <c r="AA343" i="9" s="1"/>
  <c r="O343" i="9" s="1"/>
  <c r="P343" i="9" s="1"/>
  <c r="S343" i="9" s="1"/>
  <c r="AA342" i="9"/>
  <c r="O342" i="9" s="1"/>
  <c r="P342" i="9" s="1"/>
  <c r="S342" i="9" s="1"/>
  <c r="Z342" i="9"/>
  <c r="X342" i="9"/>
  <c r="L342" i="9" s="1"/>
  <c r="M342" i="9"/>
  <c r="I342" i="9"/>
  <c r="AA341" i="9"/>
  <c r="O341" i="9" s="1"/>
  <c r="P341" i="9" s="1"/>
  <c r="S341" i="9" s="1"/>
  <c r="Z341" i="9"/>
  <c r="M341" i="9" s="1"/>
  <c r="X341" i="9"/>
  <c r="L341" i="9"/>
  <c r="I341" i="9"/>
  <c r="Z340" i="9"/>
  <c r="O340" i="9" s="1"/>
  <c r="P340" i="9" s="1"/>
  <c r="S340" i="9" s="1"/>
  <c r="X340" i="9"/>
  <c r="L340" i="9" s="1"/>
  <c r="M340" i="9"/>
  <c r="I340" i="9"/>
  <c r="AA340" i="9" s="1"/>
  <c r="Z339" i="9"/>
  <c r="O339" i="9" s="1"/>
  <c r="P339" i="9" s="1"/>
  <c r="S339" i="9" s="1"/>
  <c r="X339" i="9"/>
  <c r="L339" i="9" s="1"/>
  <c r="I339" i="9"/>
  <c r="AA339" i="9" s="1"/>
  <c r="AA338" i="9"/>
  <c r="Z338" i="9"/>
  <c r="M338" i="9" s="1"/>
  <c r="X338" i="9"/>
  <c r="L338" i="9" s="1"/>
  <c r="O338" i="9"/>
  <c r="P338" i="9" s="1"/>
  <c r="S338" i="9" s="1"/>
  <c r="I338" i="9"/>
  <c r="Z337" i="9"/>
  <c r="X337" i="9"/>
  <c r="L337" i="9"/>
  <c r="I337" i="9"/>
  <c r="AA337" i="9" s="1"/>
  <c r="Z336" i="9"/>
  <c r="X336" i="9"/>
  <c r="L336" i="9" s="1"/>
  <c r="M336" i="9"/>
  <c r="I336" i="9"/>
  <c r="AA336" i="9" s="1"/>
  <c r="O336" i="9" s="1"/>
  <c r="P336" i="9" s="1"/>
  <c r="S336" i="9" s="1"/>
  <c r="Z335" i="9"/>
  <c r="O335" i="9" s="1"/>
  <c r="P335" i="9" s="1"/>
  <c r="S335" i="9" s="1"/>
  <c r="X335" i="9"/>
  <c r="L335" i="9"/>
  <c r="I335" i="9"/>
  <c r="AA335" i="9" s="1"/>
  <c r="Z334" i="9"/>
  <c r="M334" i="9" s="1"/>
  <c r="X334" i="9"/>
  <c r="L334" i="9" s="1"/>
  <c r="I334" i="9"/>
  <c r="AA334" i="9" s="1"/>
  <c r="AA333" i="9"/>
  <c r="O333" i="9" s="1"/>
  <c r="P333" i="9" s="1"/>
  <c r="S333" i="9" s="1"/>
  <c r="Z333" i="9"/>
  <c r="M333" i="9" s="1"/>
  <c r="X333" i="9"/>
  <c r="L333" i="9"/>
  <c r="I333" i="9"/>
  <c r="Z332" i="9"/>
  <c r="O332" i="9" s="1"/>
  <c r="P332" i="9" s="1"/>
  <c r="S332" i="9" s="1"/>
  <c r="X332" i="9"/>
  <c r="L332" i="9" s="1"/>
  <c r="M332" i="9"/>
  <c r="I332" i="9"/>
  <c r="AA332" i="9" s="1"/>
  <c r="Z331" i="9"/>
  <c r="X331" i="9"/>
  <c r="L331" i="9" s="1"/>
  <c r="O331" i="9"/>
  <c r="P331" i="9" s="1"/>
  <c r="S331" i="9" s="1"/>
  <c r="M331" i="9"/>
  <c r="I331" i="9"/>
  <c r="AA331" i="9" s="1"/>
  <c r="Z330" i="9"/>
  <c r="M330" i="9" s="1"/>
  <c r="X330" i="9"/>
  <c r="L330" i="9" s="1"/>
  <c r="I330" i="9"/>
  <c r="AA330" i="9" s="1"/>
  <c r="AA329" i="9"/>
  <c r="Z329" i="9"/>
  <c r="X329" i="9"/>
  <c r="L329" i="9"/>
  <c r="I329" i="9"/>
  <c r="AA328" i="9"/>
  <c r="O328" i="9" s="1"/>
  <c r="P328" i="9" s="1"/>
  <c r="S328" i="9" s="1"/>
  <c r="Z328" i="9"/>
  <c r="X328" i="9"/>
  <c r="M328" i="9"/>
  <c r="L328" i="9"/>
  <c r="I328" i="9"/>
  <c r="Z327" i="9"/>
  <c r="M327" i="9" s="1"/>
  <c r="X327" i="9"/>
  <c r="L327" i="9" s="1"/>
  <c r="O327" i="9"/>
  <c r="P327" i="9" s="1"/>
  <c r="S327" i="9" s="1"/>
  <c r="I327" i="9"/>
  <c r="AA327" i="9" s="1"/>
  <c r="AA326" i="9"/>
  <c r="Z326" i="9"/>
  <c r="M326" i="9" s="1"/>
  <c r="X326" i="9"/>
  <c r="L326" i="9" s="1"/>
  <c r="O326" i="9"/>
  <c r="P326" i="9" s="1"/>
  <c r="S326" i="9" s="1"/>
  <c r="I326" i="9"/>
  <c r="AA325" i="9"/>
  <c r="Z325" i="9"/>
  <c r="M325" i="9" s="1"/>
  <c r="X325" i="9"/>
  <c r="O325" i="9"/>
  <c r="P325" i="9" s="1"/>
  <c r="S325" i="9" s="1"/>
  <c r="L325" i="9"/>
  <c r="I325" i="9"/>
  <c r="Z324" i="9"/>
  <c r="O324" i="9" s="1"/>
  <c r="P324" i="9" s="1"/>
  <c r="S324" i="9" s="1"/>
  <c r="X324" i="9"/>
  <c r="M324" i="9"/>
  <c r="L324" i="9"/>
  <c r="I324" i="9"/>
  <c r="AA324" i="9" s="1"/>
  <c r="Z323" i="9"/>
  <c r="X323" i="9"/>
  <c r="L323" i="9" s="1"/>
  <c r="M323" i="9"/>
  <c r="I323" i="9"/>
  <c r="AA323" i="9" s="1"/>
  <c r="O323" i="9" s="1"/>
  <c r="P323" i="9" s="1"/>
  <c r="S323" i="9" s="1"/>
  <c r="AA322" i="9"/>
  <c r="O322" i="9" s="1"/>
  <c r="P322" i="9" s="1"/>
  <c r="S322" i="9" s="1"/>
  <c r="Z322" i="9"/>
  <c r="M322" i="9" s="1"/>
  <c r="X322" i="9"/>
  <c r="L322" i="9" s="1"/>
  <c r="I322" i="9"/>
  <c r="Z321" i="9"/>
  <c r="X321" i="9"/>
  <c r="L321" i="9"/>
  <c r="I321" i="9"/>
  <c r="AA321" i="9" s="1"/>
  <c r="AA320" i="9"/>
  <c r="O320" i="9" s="1"/>
  <c r="P320" i="9" s="1"/>
  <c r="S320" i="9" s="1"/>
  <c r="Z320" i="9"/>
  <c r="X320" i="9"/>
  <c r="L320" i="9" s="1"/>
  <c r="M320" i="9"/>
  <c r="I320" i="9"/>
  <c r="Z319" i="9"/>
  <c r="O319" i="9" s="1"/>
  <c r="P319" i="9" s="1"/>
  <c r="S319" i="9" s="1"/>
  <c r="X319" i="9"/>
  <c r="M319" i="9"/>
  <c r="L319" i="9"/>
  <c r="I319" i="9"/>
  <c r="AA319" i="9" s="1"/>
  <c r="Z318" i="9"/>
  <c r="X318" i="9"/>
  <c r="L318" i="9" s="1"/>
  <c r="M318" i="9"/>
  <c r="I318" i="9"/>
  <c r="AA318" i="9" s="1"/>
  <c r="Z317" i="9"/>
  <c r="M317" i="9" s="1"/>
  <c r="X317" i="9"/>
  <c r="L317" i="9"/>
  <c r="I317" i="9"/>
  <c r="AA317" i="9" s="1"/>
  <c r="O317" i="9" s="1"/>
  <c r="P317" i="9" s="1"/>
  <c r="S317" i="9" s="1"/>
  <c r="Z316" i="9"/>
  <c r="X316" i="9"/>
  <c r="M316" i="9"/>
  <c r="L316" i="9"/>
  <c r="I316" i="9"/>
  <c r="AA316" i="9" s="1"/>
  <c r="Z315" i="9"/>
  <c r="M315" i="9" s="1"/>
  <c r="X315" i="9"/>
  <c r="L315" i="9" s="1"/>
  <c r="I315" i="9"/>
  <c r="AA315" i="9" s="1"/>
  <c r="Z314" i="9"/>
  <c r="M314" i="9" s="1"/>
  <c r="X314" i="9"/>
  <c r="L314" i="9" s="1"/>
  <c r="I314" i="9"/>
  <c r="AA314" i="9" s="1"/>
  <c r="AA313" i="9"/>
  <c r="Z313" i="9"/>
  <c r="X313" i="9"/>
  <c r="L313" i="9"/>
  <c r="I313" i="9"/>
  <c r="AA312" i="9"/>
  <c r="O312" i="9" s="1"/>
  <c r="P312" i="9" s="1"/>
  <c r="S312" i="9" s="1"/>
  <c r="Z312" i="9"/>
  <c r="X312" i="9"/>
  <c r="M312" i="9"/>
  <c r="L312" i="9"/>
  <c r="I312" i="9"/>
  <c r="Z311" i="9"/>
  <c r="X311" i="9"/>
  <c r="L311" i="9" s="1"/>
  <c r="M311" i="9"/>
  <c r="I311" i="9"/>
  <c r="AA311" i="9" s="1"/>
  <c r="O311" i="9" s="1"/>
  <c r="P311" i="9" s="1"/>
  <c r="S311" i="9" s="1"/>
  <c r="AA310" i="9"/>
  <c r="O310" i="9" s="1"/>
  <c r="P310" i="9" s="1"/>
  <c r="S310" i="9" s="1"/>
  <c r="Z310" i="9"/>
  <c r="X310" i="9"/>
  <c r="L310" i="9" s="1"/>
  <c r="M310" i="9"/>
  <c r="I310" i="9"/>
  <c r="AA309" i="9"/>
  <c r="O309" i="9" s="1"/>
  <c r="P309" i="9" s="1"/>
  <c r="S309" i="9" s="1"/>
  <c r="Z309" i="9"/>
  <c r="M309" i="9" s="1"/>
  <c r="X309" i="9"/>
  <c r="L309" i="9"/>
  <c r="I309" i="9"/>
  <c r="Z57" i="9"/>
  <c r="I308" i="9"/>
  <c r="O1008" i="9" l="1"/>
  <c r="P1008" i="9" s="1"/>
  <c r="S1008" i="9" s="1"/>
  <c r="O406" i="9"/>
  <c r="P406" i="9" s="1"/>
  <c r="S406" i="9" s="1"/>
  <c r="O318" i="9"/>
  <c r="P318" i="9" s="1"/>
  <c r="S318" i="9" s="1"/>
  <c r="O350" i="9"/>
  <c r="P350" i="9" s="1"/>
  <c r="S350" i="9" s="1"/>
  <c r="O315" i="9"/>
  <c r="P315" i="9" s="1"/>
  <c r="S315" i="9" s="1"/>
  <c r="M335" i="9"/>
  <c r="O337" i="9"/>
  <c r="P337" i="9" s="1"/>
  <c r="S337" i="9" s="1"/>
  <c r="M337" i="9"/>
  <c r="O314" i="9"/>
  <c r="P314" i="9" s="1"/>
  <c r="S314" i="9" s="1"/>
  <c r="O334" i="9"/>
  <c r="P334" i="9" s="1"/>
  <c r="S334" i="9" s="1"/>
  <c r="M339" i="9"/>
  <c r="O346" i="9"/>
  <c r="P346" i="9" s="1"/>
  <c r="S346" i="9" s="1"/>
  <c r="O366" i="9"/>
  <c r="P366" i="9" s="1"/>
  <c r="S366" i="9" s="1"/>
  <c r="O367" i="9"/>
  <c r="P367" i="9" s="1"/>
  <c r="S367" i="9" s="1"/>
  <c r="M371" i="9"/>
  <c r="O378" i="9"/>
  <c r="P378" i="9" s="1"/>
  <c r="S378" i="9" s="1"/>
  <c r="O398" i="9"/>
  <c r="P398" i="9" s="1"/>
  <c r="S398" i="9" s="1"/>
  <c r="O399" i="9"/>
  <c r="P399" i="9" s="1"/>
  <c r="S399" i="9" s="1"/>
  <c r="M403" i="9"/>
  <c r="O436" i="9"/>
  <c r="P436" i="9" s="1"/>
  <c r="S436" i="9" s="1"/>
  <c r="O442" i="9"/>
  <c r="P442" i="9" s="1"/>
  <c r="S442" i="9" s="1"/>
  <c r="O454" i="9"/>
  <c r="P454" i="9" s="1"/>
  <c r="S454" i="9" s="1"/>
  <c r="M454" i="9"/>
  <c r="M459" i="9"/>
  <c r="O466" i="9"/>
  <c r="P466" i="9" s="1"/>
  <c r="S466" i="9" s="1"/>
  <c r="O473" i="9"/>
  <c r="P473" i="9" s="1"/>
  <c r="S473" i="9" s="1"/>
  <c r="O417" i="9"/>
  <c r="P417" i="9" s="1"/>
  <c r="S417" i="9" s="1"/>
  <c r="M417" i="9"/>
  <c r="O313" i="9"/>
  <c r="P313" i="9" s="1"/>
  <c r="S313" i="9" s="1"/>
  <c r="M313" i="9"/>
  <c r="O316" i="9"/>
  <c r="P316" i="9" s="1"/>
  <c r="S316" i="9" s="1"/>
  <c r="O329" i="9"/>
  <c r="P329" i="9" s="1"/>
  <c r="S329" i="9" s="1"/>
  <c r="M329" i="9"/>
  <c r="O348" i="9"/>
  <c r="P348" i="9" s="1"/>
  <c r="S348" i="9" s="1"/>
  <c r="O361" i="9"/>
  <c r="P361" i="9" s="1"/>
  <c r="S361" i="9" s="1"/>
  <c r="M361" i="9"/>
  <c r="O380" i="9"/>
  <c r="P380" i="9" s="1"/>
  <c r="S380" i="9" s="1"/>
  <c r="O393" i="9"/>
  <c r="P393" i="9" s="1"/>
  <c r="S393" i="9" s="1"/>
  <c r="M393" i="9"/>
  <c r="O425" i="9"/>
  <c r="P425" i="9" s="1"/>
  <c r="S425" i="9" s="1"/>
  <c r="M425" i="9"/>
  <c r="O439" i="9"/>
  <c r="P439" i="9" s="1"/>
  <c r="S439" i="9" s="1"/>
  <c r="O504" i="9"/>
  <c r="P504" i="9" s="1"/>
  <c r="S504" i="9" s="1"/>
  <c r="O409" i="9"/>
  <c r="P409" i="9" s="1"/>
  <c r="S409" i="9" s="1"/>
  <c r="M409" i="9"/>
  <c r="O465" i="9"/>
  <c r="P465" i="9" s="1"/>
  <c r="S465" i="9" s="1"/>
  <c r="M465" i="9"/>
  <c r="O481" i="9"/>
  <c r="P481" i="9" s="1"/>
  <c r="S481" i="9" s="1"/>
  <c r="M481" i="9"/>
  <c r="O488" i="9"/>
  <c r="P488" i="9" s="1"/>
  <c r="S488" i="9" s="1"/>
  <c r="O330" i="9"/>
  <c r="P330" i="9" s="1"/>
  <c r="S330" i="9" s="1"/>
  <c r="O362" i="9"/>
  <c r="P362" i="9" s="1"/>
  <c r="S362" i="9" s="1"/>
  <c r="O394" i="9"/>
  <c r="P394" i="9" s="1"/>
  <c r="S394" i="9" s="1"/>
  <c r="M406" i="9"/>
  <c r="O321" i="9"/>
  <c r="P321" i="9" s="1"/>
  <c r="S321" i="9" s="1"/>
  <c r="M321" i="9"/>
  <c r="O353" i="9"/>
  <c r="P353" i="9" s="1"/>
  <c r="S353" i="9" s="1"/>
  <c r="M353" i="9"/>
  <c r="O345" i="9"/>
  <c r="P345" i="9" s="1"/>
  <c r="S345" i="9" s="1"/>
  <c r="M345" i="9"/>
  <c r="O364" i="9"/>
  <c r="P364" i="9" s="1"/>
  <c r="S364" i="9" s="1"/>
  <c r="O377" i="9"/>
  <c r="P377" i="9" s="1"/>
  <c r="S377" i="9" s="1"/>
  <c r="M377" i="9"/>
  <c r="O396" i="9"/>
  <c r="P396" i="9" s="1"/>
  <c r="S396" i="9" s="1"/>
  <c r="O412" i="9"/>
  <c r="P412" i="9" s="1"/>
  <c r="S412" i="9" s="1"/>
  <c r="O441" i="9"/>
  <c r="P441" i="9" s="1"/>
  <c r="S441" i="9" s="1"/>
  <c r="M441" i="9"/>
  <c r="O460" i="9"/>
  <c r="P460" i="9" s="1"/>
  <c r="S460" i="9" s="1"/>
  <c r="O469" i="9"/>
  <c r="P469" i="9" s="1"/>
  <c r="S469" i="9" s="1"/>
  <c r="O505" i="9"/>
  <c r="P505" i="9" s="1"/>
  <c r="S505" i="9" s="1"/>
  <c r="O385" i="9"/>
  <c r="P385" i="9" s="1"/>
  <c r="S385" i="9" s="1"/>
  <c r="M385" i="9"/>
  <c r="M347" i="9"/>
  <c r="M379" i="9"/>
  <c r="O489" i="9"/>
  <c r="P489" i="9" s="1"/>
  <c r="S489" i="9" s="1"/>
  <c r="O496" i="9"/>
  <c r="P496" i="9" s="1"/>
  <c r="S496" i="9" s="1"/>
  <c r="O369" i="9"/>
  <c r="P369" i="9" s="1"/>
  <c r="S369" i="9" s="1"/>
  <c r="M369" i="9"/>
  <c r="O401" i="9"/>
  <c r="P401" i="9" s="1"/>
  <c r="S401" i="9" s="1"/>
  <c r="M401" i="9"/>
  <c r="O415" i="9"/>
  <c r="P415" i="9" s="1"/>
  <c r="S415" i="9" s="1"/>
  <c r="O433" i="9"/>
  <c r="P433" i="9" s="1"/>
  <c r="S433" i="9" s="1"/>
  <c r="M433" i="9"/>
  <c r="O447" i="9"/>
  <c r="P447" i="9" s="1"/>
  <c r="S447" i="9" s="1"/>
  <c r="O482" i="9"/>
  <c r="P482" i="9" s="1"/>
  <c r="S482" i="9" s="1"/>
  <c r="M482" i="9"/>
  <c r="M497" i="9"/>
  <c r="M513" i="9"/>
  <c r="O582" i="9"/>
  <c r="P582" i="9" s="1"/>
  <c r="S582" i="9" s="1"/>
  <c r="O451" i="9"/>
  <c r="P451" i="9" s="1"/>
  <c r="S451" i="9" s="1"/>
  <c r="O467" i="9"/>
  <c r="P467" i="9" s="1"/>
  <c r="S467" i="9" s="1"/>
  <c r="M467" i="9"/>
  <c r="O483" i="9"/>
  <c r="P483" i="9" s="1"/>
  <c r="S483" i="9" s="1"/>
  <c r="M483" i="9"/>
  <c r="O499" i="9"/>
  <c r="P499" i="9" s="1"/>
  <c r="S499" i="9" s="1"/>
  <c r="M499" i="9"/>
  <c r="O514" i="9"/>
  <c r="P514" i="9" s="1"/>
  <c r="S514" i="9" s="1"/>
  <c r="O521" i="9"/>
  <c r="P521" i="9" s="1"/>
  <c r="S521" i="9" s="1"/>
  <c r="M533" i="9"/>
  <c r="O498" i="9"/>
  <c r="P498" i="9" s="1"/>
  <c r="S498" i="9" s="1"/>
  <c r="M524" i="9"/>
  <c r="O524" i="9"/>
  <c r="P524" i="9" s="1"/>
  <c r="S524" i="9" s="1"/>
  <c r="O542" i="9"/>
  <c r="P542" i="9" s="1"/>
  <c r="S542" i="9" s="1"/>
  <c r="M542" i="9"/>
  <c r="O578" i="9"/>
  <c r="P578" i="9" s="1"/>
  <c r="S578" i="9" s="1"/>
  <c r="M578" i="9"/>
  <c r="O563" i="9"/>
  <c r="P563" i="9" s="1"/>
  <c r="S563" i="9" s="1"/>
  <c r="M563" i="9"/>
  <c r="O468" i="9"/>
  <c r="P468" i="9" s="1"/>
  <c r="S468" i="9" s="1"/>
  <c r="M472" i="9"/>
  <c r="M473" i="9"/>
  <c r="O484" i="9"/>
  <c r="P484" i="9" s="1"/>
  <c r="S484" i="9" s="1"/>
  <c r="M488" i="9"/>
  <c r="M489" i="9"/>
  <c r="O500" i="9"/>
  <c r="P500" i="9" s="1"/>
  <c r="S500" i="9" s="1"/>
  <c r="M504" i="9"/>
  <c r="M505" i="9"/>
  <c r="O552" i="9"/>
  <c r="P552" i="9" s="1"/>
  <c r="S552" i="9" s="1"/>
  <c r="M552" i="9"/>
  <c r="O475" i="9"/>
  <c r="P475" i="9" s="1"/>
  <c r="S475" i="9" s="1"/>
  <c r="M475" i="9"/>
  <c r="O491" i="9"/>
  <c r="P491" i="9" s="1"/>
  <c r="S491" i="9" s="1"/>
  <c r="M491" i="9"/>
  <c r="O507" i="9"/>
  <c r="P507" i="9" s="1"/>
  <c r="S507" i="9" s="1"/>
  <c r="M507" i="9"/>
  <c r="O523" i="9"/>
  <c r="P523" i="9" s="1"/>
  <c r="S523" i="9" s="1"/>
  <c r="M523" i="9"/>
  <c r="O530" i="9"/>
  <c r="P530" i="9" s="1"/>
  <c r="S530" i="9" s="1"/>
  <c r="O474" i="9"/>
  <c r="P474" i="9" s="1"/>
  <c r="S474" i="9" s="1"/>
  <c r="O490" i="9"/>
  <c r="P490" i="9" s="1"/>
  <c r="S490" i="9" s="1"/>
  <c r="O506" i="9"/>
  <c r="P506" i="9" s="1"/>
  <c r="S506" i="9" s="1"/>
  <c r="O520" i="9"/>
  <c r="P520" i="9" s="1"/>
  <c r="S520" i="9" s="1"/>
  <c r="M520" i="9"/>
  <c r="O522" i="9"/>
  <c r="P522" i="9" s="1"/>
  <c r="S522" i="9" s="1"/>
  <c r="M532" i="9"/>
  <c r="O532" i="9"/>
  <c r="P532" i="9" s="1"/>
  <c r="S532" i="9" s="1"/>
  <c r="O579" i="9"/>
  <c r="P579" i="9" s="1"/>
  <c r="S579" i="9" s="1"/>
  <c r="M579" i="9"/>
  <c r="M498" i="9"/>
  <c r="O515" i="9"/>
  <c r="P515" i="9" s="1"/>
  <c r="S515" i="9" s="1"/>
  <c r="M518" i="9"/>
  <c r="O525" i="9"/>
  <c r="P525" i="9" s="1"/>
  <c r="S525" i="9" s="1"/>
  <c r="M525" i="9"/>
  <c r="M528" i="9"/>
  <c r="O531" i="9"/>
  <c r="P531" i="9" s="1"/>
  <c r="S531" i="9" s="1"/>
  <c r="M531" i="9"/>
  <c r="O562" i="9"/>
  <c r="P562" i="9" s="1"/>
  <c r="S562" i="9" s="1"/>
  <c r="M562" i="9"/>
  <c r="O591" i="9"/>
  <c r="P591" i="9" s="1"/>
  <c r="S591" i="9" s="1"/>
  <c r="M591" i="9"/>
  <c r="O603" i="9"/>
  <c r="P603" i="9" s="1"/>
  <c r="S603" i="9" s="1"/>
  <c r="M582" i="9"/>
  <c r="O610" i="9"/>
  <c r="P610" i="9" s="1"/>
  <c r="S610" i="9" s="1"/>
  <c r="M610" i="9"/>
  <c r="M618" i="9"/>
  <c r="O560" i="9"/>
  <c r="P560" i="9" s="1"/>
  <c r="S560" i="9" s="1"/>
  <c r="O576" i="9"/>
  <c r="P576" i="9" s="1"/>
  <c r="S576" i="9" s="1"/>
  <c r="O607" i="9"/>
  <c r="P607" i="9" s="1"/>
  <c r="S607" i="9" s="1"/>
  <c r="O555" i="9"/>
  <c r="P555" i="9" s="1"/>
  <c r="S555" i="9" s="1"/>
  <c r="O571" i="9"/>
  <c r="P571" i="9" s="1"/>
  <c r="S571" i="9" s="1"/>
  <c r="O539" i="9"/>
  <c r="P539" i="9" s="1"/>
  <c r="S539" i="9" s="1"/>
  <c r="O614" i="9"/>
  <c r="P614" i="9" s="1"/>
  <c r="S614" i="9" s="1"/>
  <c r="O568" i="9"/>
  <c r="P568" i="9" s="1"/>
  <c r="S568" i="9" s="1"/>
  <c r="O611" i="9"/>
  <c r="P611" i="9" s="1"/>
  <c r="S611" i="9" s="1"/>
  <c r="M611" i="9"/>
  <c r="O624" i="9"/>
  <c r="P624" i="9" s="1"/>
  <c r="S624" i="9" s="1"/>
  <c r="M624" i="9"/>
  <c r="O547" i="9"/>
  <c r="P547" i="9" s="1"/>
  <c r="S547" i="9" s="1"/>
  <c r="O587" i="9"/>
  <c r="P587" i="9" s="1"/>
  <c r="S587" i="9" s="1"/>
  <c r="O608" i="9"/>
  <c r="P608" i="9" s="1"/>
  <c r="S608" i="9" s="1"/>
  <c r="M608" i="9"/>
  <c r="M617" i="9"/>
  <c r="O617" i="9"/>
  <c r="P617" i="9" s="1"/>
  <c r="S617" i="9" s="1"/>
  <c r="O623" i="9"/>
  <c r="P623" i="9" s="1"/>
  <c r="S623" i="9" s="1"/>
  <c r="M631" i="9"/>
  <c r="M633" i="9"/>
  <c r="O633" i="9"/>
  <c r="P633" i="9" s="1"/>
  <c r="S633" i="9" s="1"/>
  <c r="M649" i="9"/>
  <c r="O649" i="9"/>
  <c r="P649" i="9" s="1"/>
  <c r="S649" i="9" s="1"/>
  <c r="O653" i="9"/>
  <c r="P653" i="9" s="1"/>
  <c r="S653" i="9" s="1"/>
  <c r="M653" i="9"/>
  <c r="O670" i="9"/>
  <c r="P670" i="9" s="1"/>
  <c r="S670" i="9" s="1"/>
  <c r="M670" i="9"/>
  <c r="O616" i="9"/>
  <c r="P616" i="9" s="1"/>
  <c r="S616" i="9" s="1"/>
  <c r="M616" i="9"/>
  <c r="O621" i="9"/>
  <c r="P621" i="9" s="1"/>
  <c r="S621" i="9" s="1"/>
  <c r="O664" i="9"/>
  <c r="P664" i="9" s="1"/>
  <c r="S664" i="9" s="1"/>
  <c r="M664" i="9"/>
  <c r="O632" i="9"/>
  <c r="P632" i="9" s="1"/>
  <c r="S632" i="9" s="1"/>
  <c r="M632" i="9"/>
  <c r="O637" i="9"/>
  <c r="P637" i="9" s="1"/>
  <c r="S637" i="9" s="1"/>
  <c r="M637" i="9"/>
  <c r="M647" i="9"/>
  <c r="M634" i="9"/>
  <c r="O648" i="9"/>
  <c r="P648" i="9" s="1"/>
  <c r="S648" i="9" s="1"/>
  <c r="M648" i="9"/>
  <c r="O655" i="9"/>
  <c r="P655" i="9" s="1"/>
  <c r="S655" i="9" s="1"/>
  <c r="O613" i="9"/>
  <c r="P613" i="9" s="1"/>
  <c r="S613" i="9" s="1"/>
  <c r="M646" i="9"/>
  <c r="O666" i="9"/>
  <c r="P666" i="9" s="1"/>
  <c r="S666" i="9" s="1"/>
  <c r="O671" i="9"/>
  <c r="P671" i="9" s="1"/>
  <c r="S671" i="9" s="1"/>
  <c r="M671" i="9"/>
  <c r="O654" i="9"/>
  <c r="P654" i="9" s="1"/>
  <c r="S654" i="9" s="1"/>
  <c r="M654" i="9"/>
  <c r="O679" i="9"/>
  <c r="P679" i="9" s="1"/>
  <c r="S679" i="9" s="1"/>
  <c r="M679" i="9"/>
  <c r="O687" i="9"/>
  <c r="P687" i="9" s="1"/>
  <c r="S687" i="9" s="1"/>
  <c r="M687" i="9"/>
  <c r="O694" i="9"/>
  <c r="P694" i="9" s="1"/>
  <c r="S694" i="9" s="1"/>
  <c r="M623" i="9"/>
  <c r="O650" i="9"/>
  <c r="P650" i="9" s="1"/>
  <c r="S650" i="9" s="1"/>
  <c r="O696" i="9"/>
  <c r="P696" i="9" s="1"/>
  <c r="S696" i="9" s="1"/>
  <c r="M696" i="9"/>
  <c r="O638" i="9"/>
  <c r="P638" i="9" s="1"/>
  <c r="S638" i="9" s="1"/>
  <c r="M638" i="9"/>
  <c r="O600" i="9"/>
  <c r="P600" i="9" s="1"/>
  <c r="S600" i="9" s="1"/>
  <c r="O665" i="9"/>
  <c r="P665" i="9" s="1"/>
  <c r="S665" i="9" s="1"/>
  <c r="O681" i="9"/>
  <c r="P681" i="9" s="1"/>
  <c r="S681" i="9" s="1"/>
  <c r="O697" i="9"/>
  <c r="P697" i="9" s="1"/>
  <c r="S697" i="9" s="1"/>
  <c r="M697" i="9"/>
  <c r="O704" i="9"/>
  <c r="P704" i="9" s="1"/>
  <c r="S704" i="9" s="1"/>
  <c r="M704" i="9"/>
  <c r="O710" i="9"/>
  <c r="P710" i="9" s="1"/>
  <c r="S710" i="9" s="1"/>
  <c r="O711" i="9"/>
  <c r="P711" i="9" s="1"/>
  <c r="S711" i="9" s="1"/>
  <c r="O728" i="9"/>
  <c r="P728" i="9" s="1"/>
  <c r="S728" i="9" s="1"/>
  <c r="M728" i="9"/>
  <c r="O803" i="9"/>
  <c r="P803" i="9" s="1"/>
  <c r="S803" i="9" s="1"/>
  <c r="M807" i="9"/>
  <c r="O807" i="9"/>
  <c r="P807" i="9" s="1"/>
  <c r="S807" i="9" s="1"/>
  <c r="O640" i="9"/>
  <c r="P640" i="9" s="1"/>
  <c r="S640" i="9" s="1"/>
  <c r="M640" i="9"/>
  <c r="O656" i="9"/>
  <c r="P656" i="9" s="1"/>
  <c r="S656" i="9" s="1"/>
  <c r="M656" i="9"/>
  <c r="O672" i="9"/>
  <c r="P672" i="9" s="1"/>
  <c r="S672" i="9" s="1"/>
  <c r="M672" i="9"/>
  <c r="O688" i="9"/>
  <c r="P688" i="9" s="1"/>
  <c r="S688" i="9" s="1"/>
  <c r="M688" i="9"/>
  <c r="O706" i="9"/>
  <c r="P706" i="9" s="1"/>
  <c r="S706" i="9" s="1"/>
  <c r="O745" i="9"/>
  <c r="P745" i="9" s="1"/>
  <c r="S745" i="9" s="1"/>
  <c r="M745" i="9"/>
  <c r="O754" i="9"/>
  <c r="P754" i="9" s="1"/>
  <c r="S754" i="9" s="1"/>
  <c r="M781" i="9"/>
  <c r="O781" i="9"/>
  <c r="P781" i="9" s="1"/>
  <c r="S781" i="9" s="1"/>
  <c r="O703" i="9"/>
  <c r="P703" i="9" s="1"/>
  <c r="S703" i="9" s="1"/>
  <c r="O721" i="9"/>
  <c r="P721" i="9" s="1"/>
  <c r="S721" i="9" s="1"/>
  <c r="M721" i="9"/>
  <c r="O736" i="9"/>
  <c r="P736" i="9" s="1"/>
  <c r="S736" i="9" s="1"/>
  <c r="M736" i="9"/>
  <c r="O759" i="9"/>
  <c r="P759" i="9" s="1"/>
  <c r="S759" i="9" s="1"/>
  <c r="M759" i="9"/>
  <c r="O820" i="9"/>
  <c r="P820" i="9" s="1"/>
  <c r="S820" i="9" s="1"/>
  <c r="M820" i="9"/>
  <c r="M694" i="9"/>
  <c r="O727" i="9"/>
  <c r="P727" i="9" s="1"/>
  <c r="S727" i="9" s="1"/>
  <c r="M730" i="9"/>
  <c r="O730" i="9"/>
  <c r="P730" i="9" s="1"/>
  <c r="S730" i="9" s="1"/>
  <c r="O761" i="9"/>
  <c r="P761" i="9" s="1"/>
  <c r="S761" i="9" s="1"/>
  <c r="O811" i="9"/>
  <c r="P811" i="9" s="1"/>
  <c r="S811" i="9" s="1"/>
  <c r="O836" i="9"/>
  <c r="P836" i="9" s="1"/>
  <c r="S836" i="9" s="1"/>
  <c r="M836" i="9"/>
  <c r="O695" i="9"/>
  <c r="P695" i="9" s="1"/>
  <c r="S695" i="9" s="1"/>
  <c r="O713" i="9"/>
  <c r="P713" i="9" s="1"/>
  <c r="S713" i="9" s="1"/>
  <c r="M713" i="9"/>
  <c r="O720" i="9"/>
  <c r="P720" i="9" s="1"/>
  <c r="S720" i="9" s="1"/>
  <c r="M720" i="9"/>
  <c r="O744" i="9"/>
  <c r="P744" i="9" s="1"/>
  <c r="S744" i="9" s="1"/>
  <c r="M744" i="9"/>
  <c r="O680" i="9"/>
  <c r="P680" i="9" s="1"/>
  <c r="S680" i="9" s="1"/>
  <c r="M680" i="9"/>
  <c r="O722" i="9"/>
  <c r="P722" i="9" s="1"/>
  <c r="S722" i="9" s="1"/>
  <c r="O729" i="9"/>
  <c r="P729" i="9" s="1"/>
  <c r="S729" i="9" s="1"/>
  <c r="M729" i="9"/>
  <c r="O735" i="9"/>
  <c r="P735" i="9" s="1"/>
  <c r="S735" i="9" s="1"/>
  <c r="M738" i="9"/>
  <c r="O738" i="9"/>
  <c r="P738" i="9" s="1"/>
  <c r="S738" i="9" s="1"/>
  <c r="O705" i="9"/>
  <c r="P705" i="9" s="1"/>
  <c r="S705" i="9" s="1"/>
  <c r="M705" i="9"/>
  <c r="O712" i="9"/>
  <c r="P712" i="9" s="1"/>
  <c r="S712" i="9" s="1"/>
  <c r="M712" i="9"/>
  <c r="O719" i="9"/>
  <c r="P719" i="9" s="1"/>
  <c r="S719" i="9" s="1"/>
  <c r="M823" i="9"/>
  <c r="O823" i="9"/>
  <c r="P823" i="9" s="1"/>
  <c r="S823" i="9" s="1"/>
  <c r="O714" i="9"/>
  <c r="P714" i="9" s="1"/>
  <c r="S714" i="9" s="1"/>
  <c r="O737" i="9"/>
  <c r="P737" i="9" s="1"/>
  <c r="S737" i="9" s="1"/>
  <c r="M737" i="9"/>
  <c r="O743" i="9"/>
  <c r="P743" i="9" s="1"/>
  <c r="S743" i="9" s="1"/>
  <c r="M746" i="9"/>
  <c r="O746" i="9"/>
  <c r="P746" i="9" s="1"/>
  <c r="S746" i="9" s="1"/>
  <c r="O762" i="9"/>
  <c r="P762" i="9" s="1"/>
  <c r="S762" i="9" s="1"/>
  <c r="O763" i="9"/>
  <c r="P763" i="9" s="1"/>
  <c r="S763" i="9" s="1"/>
  <c r="O767" i="9"/>
  <c r="P767" i="9" s="1"/>
  <c r="S767" i="9" s="1"/>
  <c r="M779" i="9"/>
  <c r="M795" i="9"/>
  <c r="O799" i="9"/>
  <c r="P799" i="9" s="1"/>
  <c r="S799" i="9" s="1"/>
  <c r="O756" i="9"/>
  <c r="P756" i="9" s="1"/>
  <c r="S756" i="9" s="1"/>
  <c r="O782" i="9"/>
  <c r="P782" i="9" s="1"/>
  <c r="S782" i="9" s="1"/>
  <c r="O789" i="9"/>
  <c r="P789" i="9" s="1"/>
  <c r="S789" i="9" s="1"/>
  <c r="M789" i="9"/>
  <c r="O796" i="9"/>
  <c r="P796" i="9" s="1"/>
  <c r="S796" i="9" s="1"/>
  <c r="O814" i="9"/>
  <c r="P814" i="9" s="1"/>
  <c r="S814" i="9" s="1"/>
  <c r="M814" i="9"/>
  <c r="O829" i="9"/>
  <c r="P829" i="9" s="1"/>
  <c r="S829" i="9" s="1"/>
  <c r="M829" i="9"/>
  <c r="O849" i="9"/>
  <c r="P849" i="9" s="1"/>
  <c r="S849" i="9" s="1"/>
  <c r="M849" i="9"/>
  <c r="O764" i="9"/>
  <c r="P764" i="9" s="1"/>
  <c r="S764" i="9" s="1"/>
  <c r="O780" i="9"/>
  <c r="P780" i="9" s="1"/>
  <c r="S780" i="9" s="1"/>
  <c r="O788" i="9"/>
  <c r="P788" i="9" s="1"/>
  <c r="S788" i="9" s="1"/>
  <c r="O806" i="9"/>
  <c r="P806" i="9" s="1"/>
  <c r="S806" i="9" s="1"/>
  <c r="M806" i="9"/>
  <c r="O813" i="9"/>
  <c r="P813" i="9" s="1"/>
  <c r="S813" i="9" s="1"/>
  <c r="M813" i="9"/>
  <c r="M851" i="9"/>
  <c r="O851" i="9"/>
  <c r="P851" i="9" s="1"/>
  <c r="S851" i="9" s="1"/>
  <c r="O853" i="9"/>
  <c r="P853" i="9" s="1"/>
  <c r="S853" i="9" s="1"/>
  <c r="M853" i="9"/>
  <c r="O892" i="9"/>
  <c r="P892" i="9" s="1"/>
  <c r="S892" i="9" s="1"/>
  <c r="O822" i="9"/>
  <c r="P822" i="9" s="1"/>
  <c r="S822" i="9" s="1"/>
  <c r="M822" i="9"/>
  <c r="O848" i="9"/>
  <c r="P848" i="9" s="1"/>
  <c r="S848" i="9" s="1"/>
  <c r="M848" i="9"/>
  <c r="M754" i="9"/>
  <c r="M755" i="9"/>
  <c r="M756" i="9"/>
  <c r="O757" i="9"/>
  <c r="P757" i="9" s="1"/>
  <c r="S757" i="9" s="1"/>
  <c r="O772" i="9"/>
  <c r="P772" i="9" s="1"/>
  <c r="S772" i="9" s="1"/>
  <c r="M782" i="9"/>
  <c r="O798" i="9"/>
  <c r="P798" i="9" s="1"/>
  <c r="S798" i="9" s="1"/>
  <c r="M798" i="9"/>
  <c r="O805" i="9"/>
  <c r="P805" i="9" s="1"/>
  <c r="S805" i="9" s="1"/>
  <c r="M805" i="9"/>
  <c r="O812" i="9"/>
  <c r="P812" i="9" s="1"/>
  <c r="S812" i="9" s="1"/>
  <c r="M761" i="9"/>
  <c r="M766" i="9"/>
  <c r="M803" i="9"/>
  <c r="O830" i="9"/>
  <c r="P830" i="9" s="1"/>
  <c r="S830" i="9" s="1"/>
  <c r="M830" i="9"/>
  <c r="O837" i="9"/>
  <c r="P837" i="9" s="1"/>
  <c r="S837" i="9" s="1"/>
  <c r="M837" i="9"/>
  <c r="O850" i="9"/>
  <c r="P850" i="9" s="1"/>
  <c r="S850" i="9" s="1"/>
  <c r="M850" i="9"/>
  <c r="O876" i="9"/>
  <c r="P876" i="9" s="1"/>
  <c r="S876" i="9" s="1"/>
  <c r="M764" i="9"/>
  <c r="O765" i="9"/>
  <c r="P765" i="9" s="1"/>
  <c r="S765" i="9" s="1"/>
  <c r="O790" i="9"/>
  <c r="P790" i="9" s="1"/>
  <c r="S790" i="9" s="1"/>
  <c r="M790" i="9"/>
  <c r="M796" i="9"/>
  <c r="O797" i="9"/>
  <c r="P797" i="9" s="1"/>
  <c r="S797" i="9" s="1"/>
  <c r="M797" i="9"/>
  <c r="O804" i="9"/>
  <c r="P804" i="9" s="1"/>
  <c r="S804" i="9" s="1"/>
  <c r="O821" i="9"/>
  <c r="P821" i="9" s="1"/>
  <c r="S821" i="9" s="1"/>
  <c r="M821" i="9"/>
  <c r="O847" i="9"/>
  <c r="P847" i="9" s="1"/>
  <c r="S847" i="9" s="1"/>
  <c r="M847" i="9"/>
  <c r="O852" i="9"/>
  <c r="P852" i="9" s="1"/>
  <c r="S852" i="9" s="1"/>
  <c r="M852" i="9"/>
  <c r="O831" i="9"/>
  <c r="P831" i="9" s="1"/>
  <c r="S831" i="9" s="1"/>
  <c r="O839" i="9"/>
  <c r="P839" i="9" s="1"/>
  <c r="S839" i="9" s="1"/>
  <c r="O856" i="9"/>
  <c r="P856" i="9" s="1"/>
  <c r="S856" i="9" s="1"/>
  <c r="O857" i="9"/>
  <c r="P857" i="9" s="1"/>
  <c r="S857" i="9" s="1"/>
  <c r="O861" i="9"/>
  <c r="P861" i="9" s="1"/>
  <c r="S861" i="9" s="1"/>
  <c r="O917" i="9"/>
  <c r="P917" i="9" s="1"/>
  <c r="S917" i="9" s="1"/>
  <c r="M917" i="9"/>
  <c r="M926" i="9"/>
  <c r="O926" i="9"/>
  <c r="P926" i="9" s="1"/>
  <c r="S926" i="9" s="1"/>
  <c r="O858" i="9"/>
  <c r="P858" i="9" s="1"/>
  <c r="S858" i="9" s="1"/>
  <c r="O882" i="9"/>
  <c r="P882" i="9" s="1"/>
  <c r="S882" i="9" s="1"/>
  <c r="O906" i="9"/>
  <c r="P906" i="9" s="1"/>
  <c r="S906" i="9" s="1"/>
  <c r="O866" i="9"/>
  <c r="P866" i="9" s="1"/>
  <c r="S866" i="9" s="1"/>
  <c r="O887" i="9"/>
  <c r="P887" i="9" s="1"/>
  <c r="S887" i="9" s="1"/>
  <c r="O900" i="9"/>
  <c r="P900" i="9" s="1"/>
  <c r="S900" i="9" s="1"/>
  <c r="M900" i="9"/>
  <c r="O918" i="9"/>
  <c r="P918" i="9" s="1"/>
  <c r="S918" i="9" s="1"/>
  <c r="O930" i="9"/>
  <c r="P930" i="9" s="1"/>
  <c r="S930" i="9" s="1"/>
  <c r="M838" i="9"/>
  <c r="M855" i="9"/>
  <c r="M860" i="9"/>
  <c r="M884" i="9"/>
  <c r="M885" i="9"/>
  <c r="O899" i="9"/>
  <c r="P899" i="9" s="1"/>
  <c r="S899" i="9" s="1"/>
  <c r="M858" i="9"/>
  <c r="O859" i="9"/>
  <c r="P859" i="9" s="1"/>
  <c r="S859" i="9" s="1"/>
  <c r="O874" i="9"/>
  <c r="P874" i="9" s="1"/>
  <c r="S874" i="9" s="1"/>
  <c r="O883" i="9"/>
  <c r="P883" i="9" s="1"/>
  <c r="S883" i="9" s="1"/>
  <c r="O890" i="9"/>
  <c r="P890" i="9" s="1"/>
  <c r="S890" i="9" s="1"/>
  <c r="O898" i="9"/>
  <c r="P898" i="9" s="1"/>
  <c r="S898" i="9" s="1"/>
  <c r="O910" i="9"/>
  <c r="P910" i="9" s="1"/>
  <c r="S910" i="9" s="1"/>
  <c r="M934" i="9"/>
  <c r="O934" i="9"/>
  <c r="P934" i="9" s="1"/>
  <c r="S934" i="9" s="1"/>
  <c r="O924" i="9"/>
  <c r="P924" i="9" s="1"/>
  <c r="S924" i="9" s="1"/>
  <c r="M924" i="9"/>
  <c r="O931" i="9"/>
  <c r="P931" i="9" s="1"/>
  <c r="S931" i="9" s="1"/>
  <c r="O949" i="9"/>
  <c r="P949" i="9" s="1"/>
  <c r="S949" i="9" s="1"/>
  <c r="M949" i="9"/>
  <c r="O956" i="9"/>
  <c r="P956" i="9" s="1"/>
  <c r="S956" i="9" s="1"/>
  <c r="M956" i="9"/>
  <c r="O962" i="9"/>
  <c r="P962" i="9" s="1"/>
  <c r="S962" i="9" s="1"/>
  <c r="O963" i="9"/>
  <c r="P963" i="9" s="1"/>
  <c r="S963" i="9" s="1"/>
  <c r="O981" i="9"/>
  <c r="P981" i="9" s="1"/>
  <c r="S981" i="9" s="1"/>
  <c r="M981" i="9"/>
  <c r="O988" i="9"/>
  <c r="P988" i="9" s="1"/>
  <c r="S988" i="9" s="1"/>
  <c r="M988" i="9"/>
  <c r="O994" i="9"/>
  <c r="P994" i="9" s="1"/>
  <c r="S994" i="9" s="1"/>
  <c r="O995" i="9"/>
  <c r="P995" i="9" s="1"/>
  <c r="S995" i="9" s="1"/>
  <c r="O958" i="9"/>
  <c r="P958" i="9" s="1"/>
  <c r="S958" i="9" s="1"/>
  <c r="M986" i="9"/>
  <c r="O990" i="9"/>
  <c r="P990" i="9" s="1"/>
  <c r="S990" i="9" s="1"/>
  <c r="O909" i="9"/>
  <c r="P909" i="9" s="1"/>
  <c r="S909" i="9" s="1"/>
  <c r="M909" i="9"/>
  <c r="O916" i="9"/>
  <c r="P916" i="9" s="1"/>
  <c r="S916" i="9" s="1"/>
  <c r="M916" i="9"/>
  <c r="O923" i="9"/>
  <c r="P923" i="9" s="1"/>
  <c r="S923" i="9" s="1"/>
  <c r="O941" i="9"/>
  <c r="P941" i="9" s="1"/>
  <c r="S941" i="9" s="1"/>
  <c r="M941" i="9"/>
  <c r="O948" i="9"/>
  <c r="P948" i="9" s="1"/>
  <c r="S948" i="9" s="1"/>
  <c r="M948" i="9"/>
  <c r="O955" i="9"/>
  <c r="P955" i="9" s="1"/>
  <c r="S955" i="9" s="1"/>
  <c r="O973" i="9"/>
  <c r="P973" i="9" s="1"/>
  <c r="S973" i="9" s="1"/>
  <c r="M973" i="9"/>
  <c r="O980" i="9"/>
  <c r="P980" i="9" s="1"/>
  <c r="S980" i="9" s="1"/>
  <c r="M980" i="9"/>
  <c r="O987" i="9"/>
  <c r="P987" i="9" s="1"/>
  <c r="S987" i="9" s="1"/>
  <c r="O1005" i="9"/>
  <c r="P1005" i="9" s="1"/>
  <c r="S1005" i="9" s="1"/>
  <c r="M1005" i="9"/>
  <c r="O908" i="9"/>
  <c r="P908" i="9" s="1"/>
  <c r="S908" i="9" s="1"/>
  <c r="M908" i="9"/>
  <c r="O915" i="9"/>
  <c r="P915" i="9" s="1"/>
  <c r="S915" i="9" s="1"/>
  <c r="O933" i="9"/>
  <c r="P933" i="9" s="1"/>
  <c r="S933" i="9" s="1"/>
  <c r="M933" i="9"/>
  <c r="O940" i="9"/>
  <c r="P940" i="9" s="1"/>
  <c r="S940" i="9" s="1"/>
  <c r="M940" i="9"/>
  <c r="O947" i="9"/>
  <c r="P947" i="9" s="1"/>
  <c r="S947" i="9" s="1"/>
  <c r="O965" i="9"/>
  <c r="P965" i="9" s="1"/>
  <c r="S965" i="9" s="1"/>
  <c r="M965" i="9"/>
  <c r="O972" i="9"/>
  <c r="P972" i="9" s="1"/>
  <c r="S972" i="9" s="1"/>
  <c r="M972" i="9"/>
  <c r="O979" i="9"/>
  <c r="P979" i="9" s="1"/>
  <c r="S979" i="9" s="1"/>
  <c r="O997" i="9"/>
  <c r="P997" i="9" s="1"/>
  <c r="S997" i="9" s="1"/>
  <c r="M997" i="9"/>
  <c r="O1004" i="9"/>
  <c r="P1004" i="9" s="1"/>
  <c r="S1004" i="9" s="1"/>
  <c r="M1004" i="9"/>
  <c r="O974" i="9"/>
  <c r="P974" i="9" s="1"/>
  <c r="S974" i="9" s="1"/>
  <c r="M1002" i="9"/>
  <c r="O1006" i="9"/>
  <c r="P1006" i="9" s="1"/>
  <c r="S1006" i="9" s="1"/>
  <c r="O901" i="9"/>
  <c r="P901" i="9" s="1"/>
  <c r="S901" i="9" s="1"/>
  <c r="O907" i="9"/>
  <c r="P907" i="9" s="1"/>
  <c r="S907" i="9" s="1"/>
  <c r="O925" i="9"/>
  <c r="P925" i="9" s="1"/>
  <c r="S925" i="9" s="1"/>
  <c r="M925" i="9"/>
  <c r="M931" i="9"/>
  <c r="O932" i="9"/>
  <c r="P932" i="9" s="1"/>
  <c r="S932" i="9" s="1"/>
  <c r="M932" i="9"/>
  <c r="O939" i="9"/>
  <c r="P939" i="9" s="1"/>
  <c r="S939" i="9" s="1"/>
  <c r="O957" i="9"/>
  <c r="P957" i="9" s="1"/>
  <c r="S957" i="9" s="1"/>
  <c r="M957" i="9"/>
  <c r="M963" i="9"/>
  <c r="O964" i="9"/>
  <c r="P964" i="9" s="1"/>
  <c r="S964" i="9" s="1"/>
  <c r="M964" i="9"/>
  <c r="O971" i="9"/>
  <c r="P971" i="9" s="1"/>
  <c r="S971" i="9" s="1"/>
  <c r="O989" i="9"/>
  <c r="P989" i="9" s="1"/>
  <c r="S989" i="9" s="1"/>
  <c r="M989" i="9"/>
  <c r="M995" i="9"/>
  <c r="O996" i="9"/>
  <c r="P996" i="9" s="1"/>
  <c r="S996" i="9" s="1"/>
  <c r="M996" i="9"/>
  <c r="O1003" i="9"/>
  <c r="P1003" i="9" s="1"/>
  <c r="S1003" i="9" s="1"/>
  <c r="O966" i="9"/>
  <c r="P966" i="9" s="1"/>
  <c r="S966" i="9" s="1"/>
  <c r="O998" i="9"/>
  <c r="P998" i="9" s="1"/>
  <c r="S998" i="9" s="1"/>
  <c r="O6" i="19"/>
  <c r="O5" i="19"/>
  <c r="S5" i="9"/>
  <c r="O209" i="19"/>
  <c r="O208" i="19"/>
  <c r="O207" i="19"/>
  <c r="O206" i="19"/>
  <c r="O205" i="19"/>
  <c r="O204" i="19"/>
  <c r="O203" i="19"/>
  <c r="O202" i="19"/>
  <c r="O201" i="19"/>
  <c r="O200" i="19"/>
  <c r="O199" i="19"/>
  <c r="O198" i="19"/>
  <c r="O197" i="19"/>
  <c r="O196" i="19"/>
  <c r="O195" i="19"/>
  <c r="O194" i="19"/>
  <c r="O193" i="19"/>
  <c r="O192" i="19"/>
  <c r="O191" i="19"/>
  <c r="O190" i="19"/>
  <c r="O189" i="19"/>
  <c r="O188" i="19"/>
  <c r="O187" i="19"/>
  <c r="O186" i="19"/>
  <c r="O185" i="19"/>
  <c r="O184" i="19"/>
  <c r="O183" i="19"/>
  <c r="O182" i="19"/>
  <c r="O181" i="19"/>
  <c r="O180" i="19"/>
  <c r="O179" i="19"/>
  <c r="O178" i="19"/>
  <c r="O177" i="19"/>
  <c r="O176" i="19"/>
  <c r="O175" i="19"/>
  <c r="O174" i="19"/>
  <c r="O173" i="19"/>
  <c r="O172" i="19"/>
  <c r="O171" i="19"/>
  <c r="O170" i="19"/>
  <c r="O169" i="19"/>
  <c r="O168" i="19"/>
  <c r="O167" i="19"/>
  <c r="O166" i="19"/>
  <c r="O165" i="19"/>
  <c r="O164" i="19"/>
  <c r="O163" i="19"/>
  <c r="O162" i="19"/>
  <c r="O161" i="19"/>
  <c r="O160" i="19"/>
  <c r="O159" i="19"/>
  <c r="O158" i="19"/>
  <c r="O157" i="19"/>
  <c r="O156" i="19"/>
  <c r="O155" i="19"/>
  <c r="O154" i="19"/>
  <c r="O153" i="19"/>
  <c r="O152" i="19"/>
  <c r="O151" i="19"/>
  <c r="O150" i="19"/>
  <c r="O149" i="19"/>
  <c r="O148" i="19"/>
  <c r="O147" i="19"/>
  <c r="O146" i="19"/>
  <c r="O145" i="19"/>
  <c r="O144" i="19"/>
  <c r="O143" i="19"/>
  <c r="O142" i="19"/>
  <c r="O141" i="19"/>
  <c r="O140" i="19"/>
  <c r="O139" i="19"/>
  <c r="O138" i="19"/>
  <c r="O137" i="19"/>
  <c r="O136" i="19"/>
  <c r="O135" i="19"/>
  <c r="O134" i="19"/>
  <c r="O133" i="19"/>
  <c r="O132" i="19"/>
  <c r="O131" i="19"/>
  <c r="O130" i="19"/>
  <c r="O129" i="19"/>
  <c r="O128" i="19"/>
  <c r="O127" i="19"/>
  <c r="O126" i="19"/>
  <c r="O125" i="19"/>
  <c r="O124" i="19"/>
  <c r="O123" i="19"/>
  <c r="O122" i="19"/>
  <c r="O121" i="19"/>
  <c r="O120" i="19"/>
  <c r="O119" i="19"/>
  <c r="O118" i="19"/>
  <c r="O117" i="19"/>
  <c r="O116" i="19"/>
  <c r="O115" i="19"/>
  <c r="O114" i="19"/>
  <c r="O113" i="19"/>
  <c r="O112" i="19"/>
  <c r="O111" i="19"/>
  <c r="O110" i="19"/>
  <c r="O109" i="19"/>
  <c r="O108" i="19"/>
  <c r="O107" i="19"/>
  <c r="O106" i="19"/>
  <c r="O105" i="19"/>
  <c r="O104" i="19"/>
  <c r="O103" i="19"/>
  <c r="O102" i="19"/>
  <c r="O101" i="19"/>
  <c r="O100" i="19"/>
  <c r="O99" i="19"/>
  <c r="O98" i="19"/>
  <c r="O97" i="19"/>
  <c r="O96" i="19"/>
  <c r="O95" i="19"/>
  <c r="O94" i="19"/>
  <c r="O93" i="19"/>
  <c r="O92" i="19"/>
  <c r="O91" i="19"/>
  <c r="O90" i="19"/>
  <c r="O89" i="19"/>
  <c r="O88" i="19"/>
  <c r="O87" i="19"/>
  <c r="O86" i="19"/>
  <c r="O85" i="19"/>
  <c r="O84" i="19"/>
  <c r="O83" i="19"/>
  <c r="O82" i="19"/>
  <c r="O81" i="19"/>
  <c r="O80" i="19"/>
  <c r="O79" i="19"/>
  <c r="O78" i="19"/>
  <c r="O77" i="19"/>
  <c r="O76" i="19"/>
  <c r="O75" i="19"/>
  <c r="O74" i="19"/>
  <c r="O73" i="19"/>
  <c r="O72" i="19"/>
  <c r="O71" i="19"/>
  <c r="O70" i="19"/>
  <c r="O69" i="19"/>
  <c r="O68" i="19"/>
  <c r="O67" i="19"/>
  <c r="O66" i="19"/>
  <c r="O65" i="19"/>
  <c r="O64" i="19"/>
  <c r="O63" i="19"/>
  <c r="O62" i="19"/>
  <c r="O61" i="19"/>
  <c r="O60" i="19"/>
  <c r="O59" i="19"/>
  <c r="O58" i="19"/>
  <c r="O57" i="19"/>
  <c r="O56" i="19"/>
  <c r="O55" i="19"/>
  <c r="O54" i="19"/>
  <c r="O53" i="19"/>
  <c r="O52" i="19"/>
  <c r="O51" i="19"/>
  <c r="O50" i="19"/>
  <c r="O49" i="19"/>
  <c r="O48" i="19"/>
  <c r="O47" i="19"/>
  <c r="O46" i="19"/>
  <c r="O45" i="19"/>
  <c r="O44" i="19"/>
  <c r="O43" i="19"/>
  <c r="O42" i="19"/>
  <c r="O41" i="19"/>
  <c r="O40" i="19"/>
  <c r="O39" i="19"/>
  <c r="O38" i="19"/>
  <c r="O37" i="19"/>
  <c r="O36" i="19"/>
  <c r="O35" i="19"/>
  <c r="O34" i="19"/>
  <c r="O33" i="19"/>
  <c r="O32" i="19"/>
  <c r="O31" i="19"/>
  <c r="O30" i="19"/>
  <c r="O29" i="19"/>
  <c r="O28" i="19"/>
  <c r="O27" i="19"/>
  <c r="O26" i="19"/>
  <c r="O25" i="19"/>
  <c r="O24" i="19"/>
  <c r="O23" i="19"/>
  <c r="O22" i="19"/>
  <c r="O21" i="19"/>
  <c r="O20" i="19"/>
  <c r="O19" i="19"/>
  <c r="O18" i="19"/>
  <c r="O17" i="19"/>
  <c r="O16" i="19"/>
  <c r="O15" i="19"/>
  <c r="O14" i="19"/>
  <c r="O13" i="19"/>
  <c r="O12" i="19"/>
  <c r="O11" i="19"/>
  <c r="O10" i="19"/>
  <c r="O4" i="19" l="1"/>
  <c r="Y209" i="19"/>
  <c r="K209" i="19" s="1"/>
  <c r="W209" i="19"/>
  <c r="J209" i="19" s="1"/>
  <c r="Y208" i="19"/>
  <c r="K208" i="19" s="1"/>
  <c r="W208" i="19"/>
  <c r="J208" i="19" s="1"/>
  <c r="Y207" i="19"/>
  <c r="K207" i="19" s="1"/>
  <c r="W207" i="19"/>
  <c r="J207" i="19" s="1"/>
  <c r="Y206" i="19"/>
  <c r="K206" i="19" s="1"/>
  <c r="W206" i="19"/>
  <c r="J206" i="19" s="1"/>
  <c r="Y205" i="19"/>
  <c r="K205" i="19" s="1"/>
  <c r="W205" i="19"/>
  <c r="J205" i="19" s="1"/>
  <c r="Y204" i="19"/>
  <c r="K204" i="19" s="1"/>
  <c r="W204" i="19"/>
  <c r="J204" i="19" s="1"/>
  <c r="Y203" i="19"/>
  <c r="K203" i="19" s="1"/>
  <c r="W203" i="19"/>
  <c r="J203" i="19" s="1"/>
  <c r="Y202" i="19"/>
  <c r="K202" i="19" s="1"/>
  <c r="W202" i="19"/>
  <c r="J202" i="19" s="1"/>
  <c r="Y201" i="19"/>
  <c r="K201" i="19" s="1"/>
  <c r="W201" i="19"/>
  <c r="J201" i="19" s="1"/>
  <c r="Y200" i="19"/>
  <c r="K200" i="19" s="1"/>
  <c r="W200" i="19"/>
  <c r="J200" i="19" s="1"/>
  <c r="Y199" i="19"/>
  <c r="K199" i="19" s="1"/>
  <c r="W199" i="19"/>
  <c r="J199" i="19" s="1"/>
  <c r="Y198" i="19"/>
  <c r="K198" i="19" s="1"/>
  <c r="W198" i="19"/>
  <c r="J198" i="19" s="1"/>
  <c r="Y197" i="19"/>
  <c r="K197" i="19" s="1"/>
  <c r="W197" i="19"/>
  <c r="J197" i="19" s="1"/>
  <c r="Y196" i="19"/>
  <c r="K196" i="19" s="1"/>
  <c r="W196" i="19"/>
  <c r="J196" i="19" s="1"/>
  <c r="Y195" i="19"/>
  <c r="K195" i="19" s="1"/>
  <c r="W195" i="19"/>
  <c r="J195" i="19" s="1"/>
  <c r="Y194" i="19"/>
  <c r="K194" i="19" s="1"/>
  <c r="W194" i="19"/>
  <c r="J194" i="19" s="1"/>
  <c r="Y193" i="19"/>
  <c r="K193" i="19" s="1"/>
  <c r="W193" i="19"/>
  <c r="J193" i="19" s="1"/>
  <c r="Y192" i="19"/>
  <c r="K192" i="19" s="1"/>
  <c r="W192" i="19"/>
  <c r="J192" i="19" s="1"/>
  <c r="Y191" i="19"/>
  <c r="K191" i="19" s="1"/>
  <c r="W191" i="19"/>
  <c r="J191" i="19" s="1"/>
  <c r="Y190" i="19"/>
  <c r="K190" i="19" s="1"/>
  <c r="W190" i="19"/>
  <c r="J190" i="19" s="1"/>
  <c r="Y189" i="19"/>
  <c r="K189" i="19" s="1"/>
  <c r="W189" i="19"/>
  <c r="J189" i="19" s="1"/>
  <c r="Y188" i="19"/>
  <c r="K188" i="19" s="1"/>
  <c r="W188" i="19"/>
  <c r="J188" i="19" s="1"/>
  <c r="Y187" i="19"/>
  <c r="K187" i="19" s="1"/>
  <c r="W187" i="19"/>
  <c r="J187" i="19" s="1"/>
  <c r="Y186" i="19"/>
  <c r="K186" i="19" s="1"/>
  <c r="W186" i="19"/>
  <c r="J186" i="19" s="1"/>
  <c r="Y185" i="19"/>
  <c r="K185" i="19" s="1"/>
  <c r="W185" i="19"/>
  <c r="J185" i="19" s="1"/>
  <c r="Y184" i="19"/>
  <c r="K184" i="19" s="1"/>
  <c r="W184" i="19"/>
  <c r="J184" i="19" s="1"/>
  <c r="Y183" i="19"/>
  <c r="K183" i="19" s="1"/>
  <c r="W183" i="19"/>
  <c r="J183" i="19" s="1"/>
  <c r="Y182" i="19"/>
  <c r="K182" i="19" s="1"/>
  <c r="W182" i="19"/>
  <c r="J182" i="19" s="1"/>
  <c r="Y181" i="19"/>
  <c r="K181" i="19" s="1"/>
  <c r="W181" i="19"/>
  <c r="J181" i="19" s="1"/>
  <c r="Z180" i="19"/>
  <c r="Y180" i="19"/>
  <c r="K180" i="19" s="1"/>
  <c r="W180" i="19"/>
  <c r="J180" i="19" s="1"/>
  <c r="Y179" i="19"/>
  <c r="K179" i="19" s="1"/>
  <c r="W179" i="19"/>
  <c r="J179" i="19" s="1"/>
  <c r="Y178" i="19"/>
  <c r="K178" i="19" s="1"/>
  <c r="W178" i="19"/>
  <c r="J178" i="19" s="1"/>
  <c r="Y177" i="19"/>
  <c r="K177" i="19" s="1"/>
  <c r="W177" i="19"/>
  <c r="J177" i="19" s="1"/>
  <c r="Y176" i="19"/>
  <c r="K176" i="19" s="1"/>
  <c r="W176" i="19"/>
  <c r="J176" i="19" s="1"/>
  <c r="Y175" i="19"/>
  <c r="K175" i="19" s="1"/>
  <c r="W175" i="19"/>
  <c r="J175" i="19" s="1"/>
  <c r="Y174" i="19"/>
  <c r="K174" i="19" s="1"/>
  <c r="W174" i="19"/>
  <c r="J174" i="19" s="1"/>
  <c r="Y173" i="19"/>
  <c r="K173" i="19" s="1"/>
  <c r="W173" i="19"/>
  <c r="J173" i="19" s="1"/>
  <c r="Y172" i="19"/>
  <c r="K172" i="19" s="1"/>
  <c r="W172" i="19"/>
  <c r="J172" i="19" s="1"/>
  <c r="Y171" i="19"/>
  <c r="K171" i="19" s="1"/>
  <c r="W171" i="19"/>
  <c r="J171" i="19" s="1"/>
  <c r="Y170" i="19"/>
  <c r="K170" i="19" s="1"/>
  <c r="W170" i="19"/>
  <c r="J170" i="19" s="1"/>
  <c r="Y169" i="19"/>
  <c r="K169" i="19" s="1"/>
  <c r="W169" i="19"/>
  <c r="J169" i="19" s="1"/>
  <c r="Y168" i="19"/>
  <c r="K168" i="19" s="1"/>
  <c r="W168" i="19"/>
  <c r="J168" i="19" s="1"/>
  <c r="Y167" i="19"/>
  <c r="K167" i="19" s="1"/>
  <c r="W167" i="19"/>
  <c r="J167" i="19" s="1"/>
  <c r="Y166" i="19"/>
  <c r="K166" i="19" s="1"/>
  <c r="W166" i="19"/>
  <c r="J166" i="19" s="1"/>
  <c r="Y165" i="19"/>
  <c r="K165" i="19" s="1"/>
  <c r="W165" i="19"/>
  <c r="J165" i="19" s="1"/>
  <c r="Y164" i="19"/>
  <c r="K164" i="19" s="1"/>
  <c r="W164" i="19"/>
  <c r="J164" i="19" s="1"/>
  <c r="Y163" i="19"/>
  <c r="K163" i="19" s="1"/>
  <c r="W163" i="19"/>
  <c r="J163" i="19" s="1"/>
  <c r="Y162" i="19"/>
  <c r="K162" i="19" s="1"/>
  <c r="W162" i="19"/>
  <c r="J162" i="19" s="1"/>
  <c r="Y161" i="19"/>
  <c r="K161" i="19" s="1"/>
  <c r="W161" i="19"/>
  <c r="J161" i="19" s="1"/>
  <c r="Y160" i="19"/>
  <c r="K160" i="19" s="1"/>
  <c r="W160" i="19"/>
  <c r="J160" i="19" s="1"/>
  <c r="Y159" i="19"/>
  <c r="K159" i="19" s="1"/>
  <c r="W159" i="19"/>
  <c r="J159" i="19" s="1"/>
  <c r="Y158" i="19"/>
  <c r="K158" i="19" s="1"/>
  <c r="W158" i="19"/>
  <c r="J158" i="19" s="1"/>
  <c r="Y157" i="19"/>
  <c r="K157" i="19" s="1"/>
  <c r="W157" i="19"/>
  <c r="J157" i="19" s="1"/>
  <c r="Y156" i="19"/>
  <c r="K156" i="19" s="1"/>
  <c r="W156" i="19"/>
  <c r="J156" i="19" s="1"/>
  <c r="Y155" i="19"/>
  <c r="K155" i="19" s="1"/>
  <c r="W155" i="19"/>
  <c r="J155" i="19" s="1"/>
  <c r="Y154" i="19"/>
  <c r="K154" i="19" s="1"/>
  <c r="W154" i="19"/>
  <c r="J154" i="19" s="1"/>
  <c r="Y153" i="19"/>
  <c r="K153" i="19" s="1"/>
  <c r="W153" i="19"/>
  <c r="J153" i="19" s="1"/>
  <c r="Y152" i="19"/>
  <c r="K152" i="19" s="1"/>
  <c r="W152" i="19"/>
  <c r="J152" i="19" s="1"/>
  <c r="Y151" i="19"/>
  <c r="K151" i="19" s="1"/>
  <c r="W151" i="19"/>
  <c r="J151" i="19" s="1"/>
  <c r="Y150" i="19"/>
  <c r="K150" i="19" s="1"/>
  <c r="W150" i="19"/>
  <c r="J150" i="19" s="1"/>
  <c r="Y149" i="19"/>
  <c r="K149" i="19" s="1"/>
  <c r="W149" i="19"/>
  <c r="J149" i="19" s="1"/>
  <c r="Y148" i="19"/>
  <c r="K148" i="19" s="1"/>
  <c r="W148" i="19"/>
  <c r="J148" i="19" s="1"/>
  <c r="Y147" i="19"/>
  <c r="K147" i="19" s="1"/>
  <c r="W147" i="19"/>
  <c r="J147" i="19" s="1"/>
  <c r="Y146" i="19"/>
  <c r="K146" i="19" s="1"/>
  <c r="W146" i="19"/>
  <c r="J146" i="19" s="1"/>
  <c r="Y145" i="19"/>
  <c r="K145" i="19" s="1"/>
  <c r="W145" i="19"/>
  <c r="J145" i="19" s="1"/>
  <c r="Y144" i="19"/>
  <c r="K144" i="19" s="1"/>
  <c r="W144" i="19"/>
  <c r="J144" i="19" s="1"/>
  <c r="Y143" i="19"/>
  <c r="K143" i="19" s="1"/>
  <c r="W143" i="19"/>
  <c r="J143" i="19" s="1"/>
  <c r="Y142" i="19"/>
  <c r="K142" i="19" s="1"/>
  <c r="W142" i="19"/>
  <c r="J142" i="19" s="1"/>
  <c r="Y141" i="19"/>
  <c r="K141" i="19" s="1"/>
  <c r="W141" i="19"/>
  <c r="J141" i="19" s="1"/>
  <c r="Y140" i="19"/>
  <c r="K140" i="19" s="1"/>
  <c r="W140" i="19"/>
  <c r="J140" i="19" s="1"/>
  <c r="Y139" i="19"/>
  <c r="K139" i="19" s="1"/>
  <c r="W139" i="19"/>
  <c r="J139" i="19" s="1"/>
  <c r="Y138" i="19"/>
  <c r="K138" i="19" s="1"/>
  <c r="W138" i="19"/>
  <c r="J138" i="19" s="1"/>
  <c r="Y137" i="19"/>
  <c r="K137" i="19" s="1"/>
  <c r="W137" i="19"/>
  <c r="J137" i="19" s="1"/>
  <c r="Y136" i="19"/>
  <c r="K136" i="19" s="1"/>
  <c r="W136" i="19"/>
  <c r="J136" i="19" s="1"/>
  <c r="Y135" i="19"/>
  <c r="K135" i="19" s="1"/>
  <c r="W135" i="19"/>
  <c r="J135" i="19" s="1"/>
  <c r="Y134" i="19"/>
  <c r="K134" i="19" s="1"/>
  <c r="W134" i="19"/>
  <c r="J134" i="19" s="1"/>
  <c r="Y133" i="19"/>
  <c r="K133" i="19" s="1"/>
  <c r="W133" i="19"/>
  <c r="J133" i="19" s="1"/>
  <c r="Y132" i="19"/>
  <c r="K132" i="19" s="1"/>
  <c r="W132" i="19"/>
  <c r="J132" i="19" s="1"/>
  <c r="Y131" i="19"/>
  <c r="K131" i="19" s="1"/>
  <c r="W131" i="19"/>
  <c r="J131" i="19" s="1"/>
  <c r="Y130" i="19"/>
  <c r="K130" i="19" s="1"/>
  <c r="W130" i="19"/>
  <c r="J130" i="19" s="1"/>
  <c r="Y129" i="19"/>
  <c r="K129" i="19" s="1"/>
  <c r="W129" i="19"/>
  <c r="J129" i="19" s="1"/>
  <c r="Y128" i="19"/>
  <c r="K128" i="19" s="1"/>
  <c r="W128" i="19"/>
  <c r="J128" i="19" s="1"/>
  <c r="Y127" i="19"/>
  <c r="K127" i="19" s="1"/>
  <c r="W127" i="19"/>
  <c r="J127" i="19" s="1"/>
  <c r="Y126" i="19"/>
  <c r="K126" i="19" s="1"/>
  <c r="W126" i="19"/>
  <c r="J126" i="19" s="1"/>
  <c r="Y125" i="19"/>
  <c r="K125" i="19" s="1"/>
  <c r="W125" i="19"/>
  <c r="J125" i="19" s="1"/>
  <c r="Y124" i="19"/>
  <c r="K124" i="19" s="1"/>
  <c r="W124" i="19"/>
  <c r="J124" i="19" s="1"/>
  <c r="Y123" i="19"/>
  <c r="K123" i="19" s="1"/>
  <c r="W123" i="19"/>
  <c r="J123" i="19" s="1"/>
  <c r="Y122" i="19"/>
  <c r="K122" i="19" s="1"/>
  <c r="W122" i="19"/>
  <c r="J122" i="19" s="1"/>
  <c r="Y121" i="19"/>
  <c r="K121" i="19" s="1"/>
  <c r="W121" i="19"/>
  <c r="J121" i="19" s="1"/>
  <c r="Y120" i="19"/>
  <c r="K120" i="19" s="1"/>
  <c r="W120" i="19"/>
  <c r="J120" i="19" s="1"/>
  <c r="Y119" i="19"/>
  <c r="K119" i="19" s="1"/>
  <c r="W119" i="19"/>
  <c r="J119" i="19" s="1"/>
  <c r="Y118" i="19"/>
  <c r="K118" i="19" s="1"/>
  <c r="W118" i="19"/>
  <c r="J118" i="19" s="1"/>
  <c r="Y117" i="19"/>
  <c r="K117" i="19" s="1"/>
  <c r="W117" i="19"/>
  <c r="J117" i="19" s="1"/>
  <c r="Z116" i="19"/>
  <c r="Y116" i="19"/>
  <c r="K116" i="19" s="1"/>
  <c r="W116" i="19"/>
  <c r="J116" i="19" s="1"/>
  <c r="Y115" i="19"/>
  <c r="K115" i="19" s="1"/>
  <c r="W115" i="19"/>
  <c r="J115" i="19" s="1"/>
  <c r="Y114" i="19"/>
  <c r="K114" i="19" s="1"/>
  <c r="W114" i="19"/>
  <c r="J114" i="19" s="1"/>
  <c r="Y113" i="19"/>
  <c r="K113" i="19" s="1"/>
  <c r="W113" i="19"/>
  <c r="J113" i="19" s="1"/>
  <c r="Y112" i="19"/>
  <c r="K112" i="19" s="1"/>
  <c r="W112" i="19"/>
  <c r="J112" i="19" s="1"/>
  <c r="Y111" i="19"/>
  <c r="K111" i="19" s="1"/>
  <c r="W111" i="19"/>
  <c r="J111" i="19" s="1"/>
  <c r="Y110" i="19"/>
  <c r="K110" i="19" s="1"/>
  <c r="W110" i="19"/>
  <c r="J110" i="19" s="1"/>
  <c r="Y109" i="19"/>
  <c r="K109" i="19" s="1"/>
  <c r="W109" i="19"/>
  <c r="J109" i="19" s="1"/>
  <c r="Y108" i="19"/>
  <c r="K108" i="19" s="1"/>
  <c r="W108" i="19"/>
  <c r="J108" i="19" s="1"/>
  <c r="Y107" i="19"/>
  <c r="K107" i="19" s="1"/>
  <c r="W107" i="19"/>
  <c r="J107" i="19" s="1"/>
  <c r="Y106" i="19"/>
  <c r="K106" i="19" s="1"/>
  <c r="W106" i="19"/>
  <c r="J106" i="19" s="1"/>
  <c r="Y105" i="19"/>
  <c r="K105" i="19" s="1"/>
  <c r="W105" i="19"/>
  <c r="J105" i="19" s="1"/>
  <c r="Y104" i="19"/>
  <c r="K104" i="19" s="1"/>
  <c r="W104" i="19"/>
  <c r="J104" i="19" s="1"/>
  <c r="Y103" i="19"/>
  <c r="K103" i="19" s="1"/>
  <c r="W103" i="19"/>
  <c r="J103" i="19" s="1"/>
  <c r="Y102" i="19"/>
  <c r="K102" i="19" s="1"/>
  <c r="W102" i="19"/>
  <c r="J102" i="19" s="1"/>
  <c r="Y101" i="19"/>
  <c r="K101" i="19" s="1"/>
  <c r="W101" i="19"/>
  <c r="J101" i="19" s="1"/>
  <c r="Y100" i="19"/>
  <c r="K100" i="19" s="1"/>
  <c r="W100" i="19"/>
  <c r="J100" i="19" s="1"/>
  <c r="Y99" i="19"/>
  <c r="K99" i="19" s="1"/>
  <c r="W99" i="19"/>
  <c r="J99" i="19" s="1"/>
  <c r="Y98" i="19"/>
  <c r="K98" i="19" s="1"/>
  <c r="W98" i="19"/>
  <c r="J98" i="19" s="1"/>
  <c r="Y97" i="19"/>
  <c r="K97" i="19" s="1"/>
  <c r="W97" i="19"/>
  <c r="J97" i="19" s="1"/>
  <c r="Y96" i="19"/>
  <c r="K96" i="19" s="1"/>
  <c r="W96" i="19"/>
  <c r="J96" i="19" s="1"/>
  <c r="Y95" i="19"/>
  <c r="K95" i="19" s="1"/>
  <c r="W95" i="19"/>
  <c r="J95" i="19" s="1"/>
  <c r="Y94" i="19"/>
  <c r="K94" i="19" s="1"/>
  <c r="W94" i="19"/>
  <c r="J94" i="19" s="1"/>
  <c r="Y93" i="19"/>
  <c r="K93" i="19" s="1"/>
  <c r="W93" i="19"/>
  <c r="J93" i="19" s="1"/>
  <c r="Y92" i="19"/>
  <c r="K92" i="19" s="1"/>
  <c r="W92" i="19"/>
  <c r="J92" i="19" s="1"/>
  <c r="Y91" i="19"/>
  <c r="K91" i="19" s="1"/>
  <c r="W91" i="19"/>
  <c r="J91" i="19" s="1"/>
  <c r="Y90" i="19"/>
  <c r="K90" i="19" s="1"/>
  <c r="W90" i="19"/>
  <c r="J90" i="19" s="1"/>
  <c r="Y89" i="19"/>
  <c r="K89" i="19" s="1"/>
  <c r="W89" i="19"/>
  <c r="J89" i="19" s="1"/>
  <c r="Y88" i="19"/>
  <c r="K88" i="19" s="1"/>
  <c r="W88" i="19"/>
  <c r="J88" i="19" s="1"/>
  <c r="Y87" i="19"/>
  <c r="K87" i="19" s="1"/>
  <c r="W87" i="19"/>
  <c r="J87" i="19" s="1"/>
  <c r="Y86" i="19"/>
  <c r="K86" i="19" s="1"/>
  <c r="W86" i="19"/>
  <c r="J86" i="19" s="1"/>
  <c r="Y85" i="19"/>
  <c r="K85" i="19" s="1"/>
  <c r="W85" i="19"/>
  <c r="J85" i="19" s="1"/>
  <c r="Y84" i="19"/>
  <c r="K84" i="19" s="1"/>
  <c r="W84" i="19"/>
  <c r="J84" i="19" s="1"/>
  <c r="Y83" i="19"/>
  <c r="K83" i="19" s="1"/>
  <c r="W83" i="19"/>
  <c r="J83" i="19" s="1"/>
  <c r="Y82" i="19"/>
  <c r="K82" i="19" s="1"/>
  <c r="W82" i="19"/>
  <c r="J82" i="19" s="1"/>
  <c r="Y81" i="19"/>
  <c r="K81" i="19" s="1"/>
  <c r="W81" i="19"/>
  <c r="J81" i="19" s="1"/>
  <c r="Y80" i="19"/>
  <c r="K80" i="19" s="1"/>
  <c r="W80" i="19"/>
  <c r="J80" i="19" s="1"/>
  <c r="Y79" i="19"/>
  <c r="K79" i="19" s="1"/>
  <c r="W79" i="19"/>
  <c r="J79" i="19" s="1"/>
  <c r="Y78" i="19"/>
  <c r="K78" i="19" s="1"/>
  <c r="W78" i="19"/>
  <c r="J78" i="19" s="1"/>
  <c r="Y77" i="19"/>
  <c r="K77" i="19" s="1"/>
  <c r="W77" i="19"/>
  <c r="J77" i="19" s="1"/>
  <c r="Y76" i="19"/>
  <c r="K76" i="19" s="1"/>
  <c r="W76" i="19"/>
  <c r="J76" i="19" s="1"/>
  <c r="Y75" i="19"/>
  <c r="K75" i="19" s="1"/>
  <c r="W75" i="19"/>
  <c r="J75" i="19" s="1"/>
  <c r="Y74" i="19"/>
  <c r="K74" i="19" s="1"/>
  <c r="W74" i="19"/>
  <c r="J74" i="19" s="1"/>
  <c r="Y73" i="19"/>
  <c r="K73" i="19" s="1"/>
  <c r="W73" i="19"/>
  <c r="J73" i="19" s="1"/>
  <c r="Y72" i="19"/>
  <c r="K72" i="19" s="1"/>
  <c r="W72" i="19"/>
  <c r="J72" i="19" s="1"/>
  <c r="Y71" i="19"/>
  <c r="K71" i="19" s="1"/>
  <c r="W71" i="19"/>
  <c r="J71" i="19" s="1"/>
  <c r="Y70" i="19"/>
  <c r="K70" i="19" s="1"/>
  <c r="W70" i="19"/>
  <c r="J70" i="19" s="1"/>
  <c r="Y69" i="19"/>
  <c r="K69" i="19" s="1"/>
  <c r="W69" i="19"/>
  <c r="J69" i="19" s="1"/>
  <c r="Y68" i="19"/>
  <c r="K68" i="19" s="1"/>
  <c r="W68" i="19"/>
  <c r="J68" i="19" s="1"/>
  <c r="Y67" i="19"/>
  <c r="K67" i="19" s="1"/>
  <c r="W67" i="19"/>
  <c r="J67" i="19" s="1"/>
  <c r="Y66" i="19"/>
  <c r="K66" i="19" s="1"/>
  <c r="W66" i="19"/>
  <c r="J66" i="19" s="1"/>
  <c r="Y65" i="19"/>
  <c r="K65" i="19" s="1"/>
  <c r="W65" i="19"/>
  <c r="J65" i="19" s="1"/>
  <c r="Y64" i="19"/>
  <c r="K64" i="19" s="1"/>
  <c r="W64" i="19"/>
  <c r="J64" i="19" s="1"/>
  <c r="Y63" i="19"/>
  <c r="K63" i="19" s="1"/>
  <c r="W63" i="19"/>
  <c r="J63" i="19" s="1"/>
  <c r="Y62" i="19"/>
  <c r="K62" i="19" s="1"/>
  <c r="W62" i="19"/>
  <c r="J62" i="19" s="1"/>
  <c r="Y61" i="19"/>
  <c r="K61" i="19" s="1"/>
  <c r="W61" i="19"/>
  <c r="J61" i="19" s="1"/>
  <c r="Y60" i="19"/>
  <c r="K60" i="19" s="1"/>
  <c r="W60" i="19"/>
  <c r="J60" i="19" s="1"/>
  <c r="Y59" i="19"/>
  <c r="K59" i="19" s="1"/>
  <c r="W59" i="19"/>
  <c r="J59" i="19" s="1"/>
  <c r="Y58" i="19"/>
  <c r="K58" i="19" s="1"/>
  <c r="W58" i="19"/>
  <c r="J58" i="19" s="1"/>
  <c r="Y57" i="19"/>
  <c r="K57" i="19" s="1"/>
  <c r="W57" i="19"/>
  <c r="J57" i="19" s="1"/>
  <c r="Y56" i="19"/>
  <c r="K56" i="19" s="1"/>
  <c r="W56" i="19"/>
  <c r="J56" i="19" s="1"/>
  <c r="Y55" i="19"/>
  <c r="K55" i="19" s="1"/>
  <c r="W55" i="19"/>
  <c r="J55" i="19" s="1"/>
  <c r="Y54" i="19"/>
  <c r="K54" i="19" s="1"/>
  <c r="W54" i="19"/>
  <c r="J54" i="19" s="1"/>
  <c r="Y53" i="19"/>
  <c r="K53" i="19" s="1"/>
  <c r="W53" i="19"/>
  <c r="J53" i="19" s="1"/>
  <c r="Z52" i="19"/>
  <c r="Y52" i="19"/>
  <c r="K52" i="19" s="1"/>
  <c r="W52" i="19"/>
  <c r="J52" i="19" s="1"/>
  <c r="Y51" i="19"/>
  <c r="K51" i="19" s="1"/>
  <c r="W51" i="19"/>
  <c r="J51" i="19" s="1"/>
  <c r="Y50" i="19"/>
  <c r="K50" i="19" s="1"/>
  <c r="W50" i="19"/>
  <c r="J50" i="19" s="1"/>
  <c r="Y49" i="19"/>
  <c r="K49" i="19" s="1"/>
  <c r="W49" i="19"/>
  <c r="J49" i="19" s="1"/>
  <c r="Y48" i="19"/>
  <c r="K48" i="19" s="1"/>
  <c r="W48" i="19"/>
  <c r="J48" i="19" s="1"/>
  <c r="Y47" i="19"/>
  <c r="K47" i="19" s="1"/>
  <c r="W47" i="19"/>
  <c r="J47" i="19" s="1"/>
  <c r="Y46" i="19"/>
  <c r="K46" i="19" s="1"/>
  <c r="W46" i="19"/>
  <c r="J46" i="19" s="1"/>
  <c r="Y45" i="19"/>
  <c r="K45" i="19" s="1"/>
  <c r="W45" i="19"/>
  <c r="J45" i="19" s="1"/>
  <c r="Y44" i="19"/>
  <c r="K44" i="19" s="1"/>
  <c r="W44" i="19"/>
  <c r="J44" i="19" s="1"/>
  <c r="Y43" i="19"/>
  <c r="K43" i="19" s="1"/>
  <c r="W43" i="19"/>
  <c r="J43" i="19" s="1"/>
  <c r="Y42" i="19"/>
  <c r="K42" i="19" s="1"/>
  <c r="W42" i="19"/>
  <c r="J42" i="19" s="1"/>
  <c r="Y41" i="19"/>
  <c r="K41" i="19" s="1"/>
  <c r="W41" i="19"/>
  <c r="J41" i="19" s="1"/>
  <c r="Y40" i="19"/>
  <c r="K40" i="19" s="1"/>
  <c r="W40" i="19"/>
  <c r="J40" i="19" s="1"/>
  <c r="Y39" i="19"/>
  <c r="K39" i="19" s="1"/>
  <c r="W39" i="19"/>
  <c r="J39" i="19" s="1"/>
  <c r="Y38" i="19"/>
  <c r="K38" i="19" s="1"/>
  <c r="W38" i="19"/>
  <c r="J38" i="19" s="1"/>
  <c r="Y37" i="19"/>
  <c r="K37" i="19" s="1"/>
  <c r="W37" i="19"/>
  <c r="J37" i="19" s="1"/>
  <c r="Y36" i="19"/>
  <c r="K36" i="19" s="1"/>
  <c r="W36" i="19"/>
  <c r="J36" i="19" s="1"/>
  <c r="Y35" i="19"/>
  <c r="K35" i="19" s="1"/>
  <c r="W35" i="19"/>
  <c r="J35" i="19" s="1"/>
  <c r="Y34" i="19"/>
  <c r="K34" i="19" s="1"/>
  <c r="W34" i="19"/>
  <c r="J34" i="19" s="1"/>
  <c r="Y33" i="19"/>
  <c r="K33" i="19" s="1"/>
  <c r="W33" i="19"/>
  <c r="J33" i="19" s="1"/>
  <c r="Y32" i="19"/>
  <c r="K32" i="19" s="1"/>
  <c r="W32" i="19"/>
  <c r="J32" i="19" s="1"/>
  <c r="Y31" i="19"/>
  <c r="K31" i="19" s="1"/>
  <c r="W31" i="19"/>
  <c r="J31" i="19" s="1"/>
  <c r="Y30" i="19"/>
  <c r="K30" i="19" s="1"/>
  <c r="W30" i="19"/>
  <c r="J30" i="19" s="1"/>
  <c r="Y29" i="19"/>
  <c r="K29" i="19" s="1"/>
  <c r="W29" i="19"/>
  <c r="J29" i="19" s="1"/>
  <c r="Y28" i="19"/>
  <c r="K28" i="19" s="1"/>
  <c r="W28" i="19"/>
  <c r="J28" i="19" s="1"/>
  <c r="Y27" i="19"/>
  <c r="K27" i="19" s="1"/>
  <c r="W27" i="19"/>
  <c r="J27" i="19" s="1"/>
  <c r="Y26" i="19"/>
  <c r="K26" i="19" s="1"/>
  <c r="W26" i="19"/>
  <c r="J26" i="19" s="1"/>
  <c r="Y25" i="19"/>
  <c r="K25" i="19" s="1"/>
  <c r="W25" i="19"/>
  <c r="J25" i="19" s="1"/>
  <c r="Y24" i="19"/>
  <c r="K24" i="19" s="1"/>
  <c r="W24" i="19"/>
  <c r="J24" i="19" s="1"/>
  <c r="Y23" i="19"/>
  <c r="K23" i="19" s="1"/>
  <c r="W23" i="19"/>
  <c r="J23" i="19" s="1"/>
  <c r="Y22" i="19"/>
  <c r="K22" i="19" s="1"/>
  <c r="W22" i="19"/>
  <c r="J22" i="19" s="1"/>
  <c r="Y21" i="19"/>
  <c r="K21" i="19" s="1"/>
  <c r="W21" i="19"/>
  <c r="J21" i="19" s="1"/>
  <c r="Y20" i="19"/>
  <c r="K20" i="19" s="1"/>
  <c r="W20" i="19"/>
  <c r="J20" i="19" s="1"/>
  <c r="Y19" i="19"/>
  <c r="K19" i="19" s="1"/>
  <c r="W19" i="19"/>
  <c r="J19" i="19" s="1"/>
  <c r="Y18" i="19"/>
  <c r="K18" i="19" s="1"/>
  <c r="W18" i="19"/>
  <c r="J18" i="19" s="1"/>
  <c r="Y17" i="19"/>
  <c r="K17" i="19" s="1"/>
  <c r="W17" i="19"/>
  <c r="J17" i="19" s="1"/>
  <c r="Y16" i="19"/>
  <c r="K16" i="19" s="1"/>
  <c r="W16" i="19"/>
  <c r="J16" i="19" s="1"/>
  <c r="Y15" i="19"/>
  <c r="K15" i="19" s="1"/>
  <c r="W15" i="19"/>
  <c r="J15" i="19" s="1"/>
  <c r="Y14" i="19"/>
  <c r="K14" i="19" s="1"/>
  <c r="W14" i="19"/>
  <c r="J14" i="19" s="1"/>
  <c r="Y13" i="19"/>
  <c r="K13" i="19" s="1"/>
  <c r="W13" i="19"/>
  <c r="J13" i="19" s="1"/>
  <c r="Y12" i="19"/>
  <c r="K12" i="19" s="1"/>
  <c r="W12" i="19"/>
  <c r="J12" i="19" s="1"/>
  <c r="Y11" i="19"/>
  <c r="K11" i="19" s="1"/>
  <c r="W11" i="19"/>
  <c r="J11" i="19" s="1"/>
  <c r="Y10" i="19"/>
  <c r="K10" i="19" s="1"/>
  <c r="W10" i="19"/>
  <c r="J10" i="19" s="1"/>
  <c r="Z209" i="19"/>
  <c r="Z208" i="19"/>
  <c r="Z207" i="19"/>
  <c r="Z206" i="19"/>
  <c r="Z205" i="19"/>
  <c r="Z204" i="19"/>
  <c r="Z203" i="19"/>
  <c r="Z202" i="19"/>
  <c r="Z201" i="19"/>
  <c r="Z200" i="19"/>
  <c r="Z199" i="19"/>
  <c r="Z198" i="19"/>
  <c r="Z197" i="19"/>
  <c r="Z196" i="19"/>
  <c r="Z195" i="19"/>
  <c r="Z194" i="19"/>
  <c r="Z193" i="19"/>
  <c r="Z192" i="19"/>
  <c r="Z191" i="19"/>
  <c r="Z190" i="19"/>
  <c r="Z189" i="19"/>
  <c r="Z188" i="19"/>
  <c r="Z187" i="19"/>
  <c r="Z186" i="19"/>
  <c r="Z185" i="19"/>
  <c r="Z184" i="19"/>
  <c r="Z183" i="19"/>
  <c r="Z182" i="19"/>
  <c r="Z181" i="19"/>
  <c r="Z179" i="19"/>
  <c r="Z178" i="19"/>
  <c r="Z177" i="19"/>
  <c r="Z176" i="19"/>
  <c r="Z175" i="19"/>
  <c r="Z174" i="19"/>
  <c r="Z173" i="19"/>
  <c r="Z172" i="19"/>
  <c r="Z171" i="19"/>
  <c r="Z170" i="19"/>
  <c r="Z169" i="19"/>
  <c r="Z168" i="19"/>
  <c r="Z167" i="19"/>
  <c r="Z166" i="19"/>
  <c r="Z165" i="19"/>
  <c r="Z164" i="19"/>
  <c r="Z163" i="19"/>
  <c r="Z162" i="19"/>
  <c r="Z161" i="19"/>
  <c r="Z160" i="19"/>
  <c r="Z159" i="19"/>
  <c r="Z158" i="19"/>
  <c r="Z157" i="19"/>
  <c r="Z156" i="19"/>
  <c r="Z155" i="19"/>
  <c r="Z154" i="19"/>
  <c r="Z153" i="19"/>
  <c r="Z152" i="19"/>
  <c r="Z151" i="19"/>
  <c r="Z150" i="19"/>
  <c r="Z149" i="19"/>
  <c r="Z148" i="19"/>
  <c r="Z147" i="19"/>
  <c r="Z146" i="19"/>
  <c r="Z145" i="19"/>
  <c r="Z144" i="19"/>
  <c r="Z143" i="19"/>
  <c r="Z142" i="19"/>
  <c r="Z141" i="19"/>
  <c r="Z140" i="19"/>
  <c r="Z139" i="19"/>
  <c r="Z138" i="19"/>
  <c r="Z137" i="19"/>
  <c r="Z136" i="19"/>
  <c r="Z135" i="19"/>
  <c r="Z134" i="19"/>
  <c r="Z133" i="19"/>
  <c r="Z132" i="19"/>
  <c r="Z131" i="19"/>
  <c r="Z130" i="19"/>
  <c r="Z129" i="19"/>
  <c r="Z128" i="19"/>
  <c r="Z127" i="19"/>
  <c r="Z126" i="19"/>
  <c r="Z125" i="19"/>
  <c r="Z124" i="19"/>
  <c r="Z123" i="19"/>
  <c r="Z122" i="19"/>
  <c r="Z121" i="19"/>
  <c r="Z120" i="19"/>
  <c r="Z119" i="19"/>
  <c r="Z118" i="19"/>
  <c r="Z117" i="19"/>
  <c r="Z115" i="19"/>
  <c r="Z114" i="19"/>
  <c r="Z113" i="19"/>
  <c r="Z112" i="19"/>
  <c r="Z111" i="19"/>
  <c r="Z110" i="19"/>
  <c r="Z109" i="19"/>
  <c r="Z108" i="19"/>
  <c r="Z107" i="19"/>
  <c r="Z106" i="19"/>
  <c r="Z105" i="19"/>
  <c r="Z104" i="19"/>
  <c r="Z103" i="19"/>
  <c r="Z102" i="19"/>
  <c r="Z101" i="19"/>
  <c r="Z100" i="19"/>
  <c r="Z99" i="19"/>
  <c r="Z98" i="19"/>
  <c r="Z97" i="19"/>
  <c r="Z96" i="19"/>
  <c r="Z95" i="19"/>
  <c r="Z94" i="19"/>
  <c r="Z93" i="19"/>
  <c r="Z92" i="19"/>
  <c r="Z91" i="19"/>
  <c r="Z90" i="19"/>
  <c r="Z89" i="19"/>
  <c r="Z88" i="19"/>
  <c r="Z87" i="19"/>
  <c r="Z86" i="19"/>
  <c r="Z85" i="19"/>
  <c r="Z84" i="19"/>
  <c r="Z83" i="19"/>
  <c r="Z82" i="19"/>
  <c r="Z81" i="19"/>
  <c r="Z80" i="19"/>
  <c r="Z79" i="19"/>
  <c r="Z78" i="19"/>
  <c r="Z77" i="19"/>
  <c r="Z76" i="19"/>
  <c r="Z75" i="19"/>
  <c r="Z74" i="19"/>
  <c r="Z73" i="19"/>
  <c r="Z72" i="19"/>
  <c r="Z71" i="19"/>
  <c r="Z70" i="19"/>
  <c r="Z69" i="19"/>
  <c r="Z68" i="19"/>
  <c r="Z67" i="19"/>
  <c r="Z66" i="19"/>
  <c r="Z65" i="19"/>
  <c r="Z64" i="19"/>
  <c r="Z63" i="19"/>
  <c r="Z62" i="19"/>
  <c r="Z61" i="19"/>
  <c r="Z60" i="19"/>
  <c r="Z59" i="19"/>
  <c r="Z58" i="19"/>
  <c r="Z57" i="19"/>
  <c r="Z56" i="19"/>
  <c r="Z55" i="19"/>
  <c r="Z54" i="19"/>
  <c r="Z53" i="19"/>
  <c r="Z51" i="19"/>
  <c r="Z50" i="19"/>
  <c r="Z49" i="19"/>
  <c r="Z48" i="19"/>
  <c r="Z47" i="19"/>
  <c r="Z46" i="19"/>
  <c r="Z45" i="19"/>
  <c r="Z44" i="19"/>
  <c r="Z43" i="19"/>
  <c r="Z42" i="19"/>
  <c r="Z41" i="19"/>
  <c r="Z40" i="19"/>
  <c r="Z39" i="19"/>
  <c r="Z38" i="19"/>
  <c r="Z37" i="19"/>
  <c r="Z36" i="19"/>
  <c r="Z35" i="19"/>
  <c r="Z34" i="19"/>
  <c r="Z33" i="19"/>
  <c r="Z32" i="19"/>
  <c r="Z31" i="19"/>
  <c r="Z30" i="19"/>
  <c r="Z29" i="19"/>
  <c r="Z28" i="19"/>
  <c r="Z27" i="19"/>
  <c r="Z26" i="19"/>
  <c r="Z25" i="19"/>
  <c r="Z24" i="19"/>
  <c r="Z23" i="19"/>
  <c r="Z22" i="19"/>
  <c r="Z21" i="19"/>
  <c r="Z20" i="19"/>
  <c r="Z19" i="19"/>
  <c r="Z18" i="19"/>
  <c r="Z17" i="19"/>
  <c r="Z16" i="19"/>
  <c r="Z15" i="19"/>
  <c r="Z14" i="19"/>
  <c r="Z13" i="19"/>
  <c r="Z12" i="19"/>
  <c r="Z11" i="19"/>
  <c r="Z10" i="19"/>
  <c r="Z308" i="9" l="1"/>
  <c r="X308" i="9"/>
  <c r="L308" i="9" s="1"/>
  <c r="Z307" i="9"/>
  <c r="X307" i="9"/>
  <c r="L307" i="9" s="1"/>
  <c r="Z306" i="9"/>
  <c r="X306" i="9"/>
  <c r="L306" i="9" s="1"/>
  <c r="Z305" i="9"/>
  <c r="X305" i="9"/>
  <c r="L305" i="9" s="1"/>
  <c r="Z304" i="9"/>
  <c r="X304" i="9"/>
  <c r="L304" i="9" s="1"/>
  <c r="Z303" i="9"/>
  <c r="X303" i="9"/>
  <c r="L303" i="9" s="1"/>
  <c r="Z302" i="9"/>
  <c r="X302" i="9"/>
  <c r="L302" i="9" s="1"/>
  <c r="Z301" i="9"/>
  <c r="X301" i="9"/>
  <c r="L301" i="9" s="1"/>
  <c r="Z300" i="9"/>
  <c r="X300" i="9"/>
  <c r="L300" i="9" s="1"/>
  <c r="Z299" i="9"/>
  <c r="X299" i="9"/>
  <c r="L299" i="9" s="1"/>
  <c r="Z298" i="9"/>
  <c r="X298" i="9"/>
  <c r="L298" i="9" s="1"/>
  <c r="Z297" i="9"/>
  <c r="X297" i="9"/>
  <c r="L297" i="9" s="1"/>
  <c r="Z296" i="9"/>
  <c r="X296" i="9"/>
  <c r="L296" i="9" s="1"/>
  <c r="Z295" i="9"/>
  <c r="X295" i="9"/>
  <c r="L295" i="9" s="1"/>
  <c r="Z294" i="9"/>
  <c r="X294" i="9"/>
  <c r="L294" i="9" s="1"/>
  <c r="Z293" i="9"/>
  <c r="X293" i="9"/>
  <c r="L293" i="9" s="1"/>
  <c r="Z292" i="9"/>
  <c r="X292" i="9"/>
  <c r="L292" i="9" s="1"/>
  <c r="Z291" i="9"/>
  <c r="X291" i="9"/>
  <c r="L291" i="9" s="1"/>
  <c r="Z290" i="9"/>
  <c r="X290" i="9"/>
  <c r="L290" i="9" s="1"/>
  <c r="Z289" i="9"/>
  <c r="X289" i="9"/>
  <c r="L289" i="9" s="1"/>
  <c r="Z288" i="9"/>
  <c r="X288" i="9"/>
  <c r="L288" i="9" s="1"/>
  <c r="Z287" i="9"/>
  <c r="X287" i="9"/>
  <c r="L287" i="9" s="1"/>
  <c r="Z286" i="9"/>
  <c r="X286" i="9"/>
  <c r="L286" i="9" s="1"/>
  <c r="Z285" i="9"/>
  <c r="X285" i="9"/>
  <c r="L285" i="9" s="1"/>
  <c r="Z284" i="9"/>
  <c r="X284" i="9"/>
  <c r="L284" i="9" s="1"/>
  <c r="Z283" i="9"/>
  <c r="X283" i="9"/>
  <c r="L283" i="9" s="1"/>
  <c r="Z282" i="9"/>
  <c r="X282" i="9"/>
  <c r="L282" i="9" s="1"/>
  <c r="Z281" i="9"/>
  <c r="X281" i="9"/>
  <c r="L281" i="9" s="1"/>
  <c r="Z280" i="9"/>
  <c r="X280" i="9"/>
  <c r="L280" i="9" s="1"/>
  <c r="Z279" i="9"/>
  <c r="X279" i="9"/>
  <c r="L279" i="9" s="1"/>
  <c r="Z278" i="9"/>
  <c r="X278" i="9"/>
  <c r="L278" i="9" s="1"/>
  <c r="Z277" i="9"/>
  <c r="X277" i="9"/>
  <c r="L277" i="9" s="1"/>
  <c r="Z276" i="9"/>
  <c r="X276" i="9"/>
  <c r="L276" i="9" s="1"/>
  <c r="Z275" i="9"/>
  <c r="X275" i="9"/>
  <c r="L275" i="9" s="1"/>
  <c r="Z274" i="9"/>
  <c r="X274" i="9"/>
  <c r="L274" i="9" s="1"/>
  <c r="Z273" i="9"/>
  <c r="X273" i="9"/>
  <c r="L273" i="9" s="1"/>
  <c r="Z272" i="9"/>
  <c r="X272" i="9"/>
  <c r="L272" i="9" s="1"/>
  <c r="Z271" i="9"/>
  <c r="X271" i="9"/>
  <c r="L271" i="9" s="1"/>
  <c r="Z270" i="9"/>
  <c r="X270" i="9"/>
  <c r="L270" i="9" s="1"/>
  <c r="Z269" i="9"/>
  <c r="X269" i="9"/>
  <c r="L269" i="9" s="1"/>
  <c r="Z268" i="9"/>
  <c r="X268" i="9"/>
  <c r="L268" i="9" s="1"/>
  <c r="Z267" i="9"/>
  <c r="X267" i="9"/>
  <c r="L267" i="9" s="1"/>
  <c r="Z266" i="9"/>
  <c r="X266" i="9"/>
  <c r="L266" i="9" s="1"/>
  <c r="Z265" i="9"/>
  <c r="X265" i="9"/>
  <c r="L265" i="9" s="1"/>
  <c r="Z264" i="9"/>
  <c r="X264" i="9"/>
  <c r="L264" i="9" s="1"/>
  <c r="Z263" i="9"/>
  <c r="X263" i="9"/>
  <c r="L263" i="9" s="1"/>
  <c r="Z262" i="9"/>
  <c r="X262" i="9"/>
  <c r="L262" i="9" s="1"/>
  <c r="Z261" i="9"/>
  <c r="X261" i="9"/>
  <c r="L261" i="9" s="1"/>
  <c r="Z260" i="9"/>
  <c r="X260" i="9"/>
  <c r="L260" i="9" s="1"/>
  <c r="Z259" i="9"/>
  <c r="X259" i="9"/>
  <c r="L259" i="9" s="1"/>
  <c r="Z258" i="9"/>
  <c r="X258" i="9"/>
  <c r="L258" i="9" s="1"/>
  <c r="Z257" i="9"/>
  <c r="X257" i="9"/>
  <c r="L257" i="9" s="1"/>
  <c r="Z256" i="9"/>
  <c r="X256" i="9"/>
  <c r="L256" i="9" s="1"/>
  <c r="Z255" i="9"/>
  <c r="X255" i="9"/>
  <c r="L255" i="9" s="1"/>
  <c r="Z254" i="9"/>
  <c r="X254" i="9"/>
  <c r="L254" i="9" s="1"/>
  <c r="Z253" i="9"/>
  <c r="X253" i="9"/>
  <c r="L253" i="9" s="1"/>
  <c r="Z252" i="9"/>
  <c r="X252" i="9"/>
  <c r="L252" i="9" s="1"/>
  <c r="Z251" i="9"/>
  <c r="X251" i="9"/>
  <c r="L251" i="9" s="1"/>
  <c r="Z250" i="9"/>
  <c r="X250" i="9"/>
  <c r="L250" i="9" s="1"/>
  <c r="Z249" i="9"/>
  <c r="X249" i="9"/>
  <c r="L249" i="9" s="1"/>
  <c r="Z248" i="9"/>
  <c r="X248" i="9"/>
  <c r="L248" i="9" s="1"/>
  <c r="Z247" i="9"/>
  <c r="X247" i="9"/>
  <c r="L247" i="9" s="1"/>
  <c r="Z246" i="9"/>
  <c r="X246" i="9"/>
  <c r="L246" i="9" s="1"/>
  <c r="Z245" i="9"/>
  <c r="X245" i="9"/>
  <c r="L245" i="9" s="1"/>
  <c r="Z244" i="9"/>
  <c r="X244" i="9"/>
  <c r="L244" i="9" s="1"/>
  <c r="Z243" i="9"/>
  <c r="X243" i="9"/>
  <c r="L243" i="9" s="1"/>
  <c r="Z242" i="9"/>
  <c r="X242" i="9"/>
  <c r="L242" i="9" s="1"/>
  <c r="Z241" i="9"/>
  <c r="X241" i="9"/>
  <c r="L241" i="9" s="1"/>
  <c r="Z240" i="9"/>
  <c r="X240" i="9"/>
  <c r="L240" i="9" s="1"/>
  <c r="Z239" i="9"/>
  <c r="X239" i="9"/>
  <c r="L239" i="9" s="1"/>
  <c r="Z238" i="9"/>
  <c r="X238" i="9"/>
  <c r="L238" i="9" s="1"/>
  <c r="Z237" i="9"/>
  <c r="X237" i="9"/>
  <c r="L237" i="9" s="1"/>
  <c r="Z236" i="9"/>
  <c r="X236" i="9"/>
  <c r="L236" i="9" s="1"/>
  <c r="Z235" i="9"/>
  <c r="X235" i="9"/>
  <c r="L235" i="9" s="1"/>
  <c r="Z234" i="9"/>
  <c r="X234" i="9"/>
  <c r="L234" i="9" s="1"/>
  <c r="Z233" i="9"/>
  <c r="X233" i="9"/>
  <c r="L233" i="9" s="1"/>
  <c r="Z232" i="9"/>
  <c r="X232" i="9"/>
  <c r="L232" i="9" s="1"/>
  <c r="Z231" i="9"/>
  <c r="X231" i="9"/>
  <c r="L231" i="9" s="1"/>
  <c r="Z230" i="9"/>
  <c r="X230" i="9"/>
  <c r="L230" i="9" s="1"/>
  <c r="Z229" i="9"/>
  <c r="X229" i="9"/>
  <c r="L229" i="9" s="1"/>
  <c r="Z228" i="9"/>
  <c r="X228" i="9"/>
  <c r="L228" i="9" s="1"/>
  <c r="Z227" i="9"/>
  <c r="X227" i="9"/>
  <c r="L227" i="9" s="1"/>
  <c r="Z226" i="9"/>
  <c r="X226" i="9"/>
  <c r="L226" i="9" s="1"/>
  <c r="Z225" i="9"/>
  <c r="X225" i="9"/>
  <c r="L225" i="9" s="1"/>
  <c r="Z224" i="9"/>
  <c r="X224" i="9"/>
  <c r="L224" i="9" s="1"/>
  <c r="Z223" i="9"/>
  <c r="X223" i="9"/>
  <c r="L223" i="9" s="1"/>
  <c r="Z222" i="9"/>
  <c r="X222" i="9"/>
  <c r="L222" i="9" s="1"/>
  <c r="Z221" i="9"/>
  <c r="X221" i="9"/>
  <c r="L221" i="9" s="1"/>
  <c r="Z220" i="9"/>
  <c r="X220" i="9"/>
  <c r="L220" i="9" s="1"/>
  <c r="Z219" i="9"/>
  <c r="X219" i="9"/>
  <c r="L219" i="9" s="1"/>
  <c r="Z218" i="9"/>
  <c r="X218" i="9"/>
  <c r="L218" i="9" s="1"/>
  <c r="Z217" i="9"/>
  <c r="X217" i="9"/>
  <c r="L217" i="9" s="1"/>
  <c r="Z216" i="9"/>
  <c r="X216" i="9"/>
  <c r="L216" i="9" s="1"/>
  <c r="Z215" i="9"/>
  <c r="X215" i="9"/>
  <c r="L215" i="9" s="1"/>
  <c r="Z214" i="9"/>
  <c r="X214" i="9"/>
  <c r="L214" i="9" s="1"/>
  <c r="Z213" i="9"/>
  <c r="X213" i="9"/>
  <c r="L213" i="9" s="1"/>
  <c r="Z212" i="9"/>
  <c r="X212" i="9"/>
  <c r="L212" i="9" s="1"/>
  <c r="Z211" i="9"/>
  <c r="X211" i="9"/>
  <c r="L211" i="9" s="1"/>
  <c r="Z210" i="9"/>
  <c r="X210" i="9"/>
  <c r="L210" i="9" s="1"/>
  <c r="Z209" i="9"/>
  <c r="X209" i="9"/>
  <c r="L209" i="9" s="1"/>
  <c r="Z208" i="9"/>
  <c r="X208" i="9"/>
  <c r="L208" i="9" s="1"/>
  <c r="Z207" i="9"/>
  <c r="X207" i="9"/>
  <c r="L207" i="9" s="1"/>
  <c r="Z206" i="9"/>
  <c r="X206" i="9"/>
  <c r="L206" i="9" s="1"/>
  <c r="Z205" i="9"/>
  <c r="X205" i="9"/>
  <c r="L205" i="9" s="1"/>
  <c r="Z204" i="9"/>
  <c r="X204" i="9"/>
  <c r="L204" i="9" s="1"/>
  <c r="Z203" i="9"/>
  <c r="X203" i="9"/>
  <c r="L203" i="9" s="1"/>
  <c r="Z202" i="9"/>
  <c r="X202" i="9"/>
  <c r="L202" i="9" s="1"/>
  <c r="Z201" i="9"/>
  <c r="X201" i="9"/>
  <c r="L201" i="9" s="1"/>
  <c r="Z200" i="9"/>
  <c r="X200" i="9"/>
  <c r="L200" i="9" s="1"/>
  <c r="Z199" i="9"/>
  <c r="X199" i="9"/>
  <c r="L199" i="9" s="1"/>
  <c r="Z198" i="9"/>
  <c r="X198" i="9"/>
  <c r="L198" i="9" s="1"/>
  <c r="Z197" i="9"/>
  <c r="X197" i="9"/>
  <c r="L197" i="9" s="1"/>
  <c r="Z196" i="9"/>
  <c r="X196" i="9"/>
  <c r="L196" i="9" s="1"/>
  <c r="Z195" i="9"/>
  <c r="X195" i="9"/>
  <c r="L195" i="9" s="1"/>
  <c r="Z194" i="9"/>
  <c r="X194" i="9"/>
  <c r="L194" i="9" s="1"/>
  <c r="Z193" i="9"/>
  <c r="X193" i="9"/>
  <c r="L193" i="9" s="1"/>
  <c r="Z192" i="9"/>
  <c r="X192" i="9"/>
  <c r="L192" i="9" s="1"/>
  <c r="Z191" i="9"/>
  <c r="X191" i="9"/>
  <c r="L191" i="9" s="1"/>
  <c r="Z190" i="9"/>
  <c r="X190" i="9"/>
  <c r="L190" i="9" s="1"/>
  <c r="Z189" i="9"/>
  <c r="X189" i="9"/>
  <c r="L189" i="9" s="1"/>
  <c r="Z188" i="9"/>
  <c r="X188" i="9"/>
  <c r="L188" i="9" s="1"/>
  <c r="Z187" i="9"/>
  <c r="X187" i="9"/>
  <c r="L187" i="9" s="1"/>
  <c r="Z186" i="9"/>
  <c r="X186" i="9"/>
  <c r="L186" i="9" s="1"/>
  <c r="Z185" i="9"/>
  <c r="X185" i="9"/>
  <c r="L185" i="9" s="1"/>
  <c r="Z184" i="9"/>
  <c r="X184" i="9"/>
  <c r="L184" i="9" s="1"/>
  <c r="Z183" i="9"/>
  <c r="X183" i="9"/>
  <c r="L183" i="9" s="1"/>
  <c r="Z182" i="9"/>
  <c r="X182" i="9"/>
  <c r="L182" i="9" s="1"/>
  <c r="Z181" i="9"/>
  <c r="X181" i="9"/>
  <c r="L181" i="9" s="1"/>
  <c r="Z180" i="9"/>
  <c r="X180" i="9"/>
  <c r="L180" i="9" s="1"/>
  <c r="Z179" i="9"/>
  <c r="X179" i="9"/>
  <c r="L179" i="9" s="1"/>
  <c r="Z178" i="9"/>
  <c r="X178" i="9"/>
  <c r="L178" i="9" s="1"/>
  <c r="Z177" i="9"/>
  <c r="X177" i="9"/>
  <c r="L177" i="9" s="1"/>
  <c r="Z176" i="9"/>
  <c r="X176" i="9"/>
  <c r="L176" i="9" s="1"/>
  <c r="Z175" i="9"/>
  <c r="X175" i="9"/>
  <c r="L175" i="9" s="1"/>
  <c r="Z174" i="9"/>
  <c r="X174" i="9"/>
  <c r="L174" i="9" s="1"/>
  <c r="Z173" i="9"/>
  <c r="X173" i="9"/>
  <c r="L173" i="9" s="1"/>
  <c r="Z172" i="9"/>
  <c r="X172" i="9"/>
  <c r="L172" i="9" s="1"/>
  <c r="Z171" i="9"/>
  <c r="X171" i="9"/>
  <c r="L171" i="9" s="1"/>
  <c r="Z170" i="9"/>
  <c r="X170" i="9"/>
  <c r="L170" i="9" s="1"/>
  <c r="Z169" i="9"/>
  <c r="X169" i="9"/>
  <c r="L169" i="9" s="1"/>
  <c r="Z168" i="9"/>
  <c r="X168" i="9"/>
  <c r="L168" i="9" s="1"/>
  <c r="Z167" i="9"/>
  <c r="X167" i="9"/>
  <c r="L167" i="9" s="1"/>
  <c r="Z166" i="9"/>
  <c r="X166" i="9"/>
  <c r="L166" i="9" s="1"/>
  <c r="Z165" i="9"/>
  <c r="X165" i="9"/>
  <c r="L165" i="9" s="1"/>
  <c r="Z164" i="9"/>
  <c r="X164" i="9"/>
  <c r="L164" i="9" s="1"/>
  <c r="Z163" i="9"/>
  <c r="X163" i="9"/>
  <c r="L163" i="9" s="1"/>
  <c r="Z162" i="9"/>
  <c r="X162" i="9"/>
  <c r="L162" i="9" s="1"/>
  <c r="Z161" i="9"/>
  <c r="X161" i="9"/>
  <c r="L161" i="9" s="1"/>
  <c r="Z160" i="9"/>
  <c r="X160" i="9"/>
  <c r="L160" i="9" s="1"/>
  <c r="Z159" i="9"/>
  <c r="X159" i="9"/>
  <c r="L159" i="9" s="1"/>
  <c r="Z158" i="9"/>
  <c r="X158" i="9"/>
  <c r="L158" i="9" s="1"/>
  <c r="Z157" i="9"/>
  <c r="X157" i="9"/>
  <c r="L157" i="9" s="1"/>
  <c r="Z156" i="9"/>
  <c r="X156" i="9"/>
  <c r="L156" i="9" s="1"/>
  <c r="Z155" i="9"/>
  <c r="X155" i="9"/>
  <c r="L155" i="9" s="1"/>
  <c r="Z154" i="9"/>
  <c r="X154" i="9"/>
  <c r="L154" i="9" s="1"/>
  <c r="Z153" i="9"/>
  <c r="X153" i="9"/>
  <c r="L153" i="9" s="1"/>
  <c r="Z152" i="9"/>
  <c r="X152" i="9"/>
  <c r="L152" i="9" s="1"/>
  <c r="Z151" i="9"/>
  <c r="X151" i="9"/>
  <c r="L151" i="9" s="1"/>
  <c r="Z150" i="9"/>
  <c r="X150" i="9"/>
  <c r="L150" i="9" s="1"/>
  <c r="Z149" i="9"/>
  <c r="X149" i="9"/>
  <c r="L149" i="9" s="1"/>
  <c r="Z148" i="9"/>
  <c r="X148" i="9"/>
  <c r="L148" i="9" s="1"/>
  <c r="Z147" i="9"/>
  <c r="X147" i="9"/>
  <c r="L147" i="9" s="1"/>
  <c r="Z146" i="9"/>
  <c r="X146" i="9"/>
  <c r="L146" i="9" s="1"/>
  <c r="Z145" i="9"/>
  <c r="X145" i="9"/>
  <c r="L145" i="9" s="1"/>
  <c r="Z144" i="9"/>
  <c r="X144" i="9"/>
  <c r="L144" i="9" s="1"/>
  <c r="Z143" i="9"/>
  <c r="X143" i="9"/>
  <c r="L143" i="9" s="1"/>
  <c r="Z142" i="9"/>
  <c r="X142" i="9"/>
  <c r="L142" i="9" s="1"/>
  <c r="Z141" i="9"/>
  <c r="X141" i="9"/>
  <c r="L141" i="9" s="1"/>
  <c r="Z140" i="9"/>
  <c r="X140" i="9"/>
  <c r="L140" i="9" s="1"/>
  <c r="Z139" i="9"/>
  <c r="X139" i="9"/>
  <c r="L139" i="9" s="1"/>
  <c r="Z138" i="9"/>
  <c r="X138" i="9"/>
  <c r="L138" i="9" s="1"/>
  <c r="Z137" i="9"/>
  <c r="X137" i="9"/>
  <c r="L137" i="9" s="1"/>
  <c r="Z136" i="9"/>
  <c r="X136" i="9"/>
  <c r="L136" i="9" s="1"/>
  <c r="Z135" i="9"/>
  <c r="X135" i="9"/>
  <c r="L135" i="9" s="1"/>
  <c r="Z134" i="9"/>
  <c r="X134" i="9"/>
  <c r="L134" i="9" s="1"/>
  <c r="Z133" i="9"/>
  <c r="X133" i="9"/>
  <c r="L133" i="9" s="1"/>
  <c r="Z132" i="9"/>
  <c r="X132" i="9"/>
  <c r="L132" i="9" s="1"/>
  <c r="Z131" i="9"/>
  <c r="X131" i="9"/>
  <c r="L131" i="9" s="1"/>
  <c r="Z130" i="9"/>
  <c r="X130" i="9"/>
  <c r="L130" i="9" s="1"/>
  <c r="Z129" i="9"/>
  <c r="X129" i="9"/>
  <c r="L129" i="9" s="1"/>
  <c r="Z128" i="9"/>
  <c r="X128" i="9"/>
  <c r="L128" i="9" s="1"/>
  <c r="Z127" i="9"/>
  <c r="X127" i="9"/>
  <c r="L127" i="9" s="1"/>
  <c r="Z126" i="9"/>
  <c r="X126" i="9"/>
  <c r="L126" i="9" s="1"/>
  <c r="Z125" i="9"/>
  <c r="X125" i="9"/>
  <c r="L125" i="9" s="1"/>
  <c r="Z124" i="9"/>
  <c r="X124" i="9"/>
  <c r="L124" i="9" s="1"/>
  <c r="Z123" i="9"/>
  <c r="X123" i="9"/>
  <c r="L123" i="9" s="1"/>
  <c r="Z122" i="9"/>
  <c r="X122" i="9"/>
  <c r="L122" i="9" s="1"/>
  <c r="Z121" i="9"/>
  <c r="X121" i="9"/>
  <c r="L121" i="9" s="1"/>
  <c r="Z120" i="9"/>
  <c r="X120" i="9"/>
  <c r="L120" i="9" s="1"/>
  <c r="Z119" i="9"/>
  <c r="X119" i="9"/>
  <c r="L119" i="9" s="1"/>
  <c r="Z118" i="9"/>
  <c r="X118" i="9"/>
  <c r="L118" i="9" s="1"/>
  <c r="Z117" i="9"/>
  <c r="X117" i="9"/>
  <c r="L117" i="9" s="1"/>
  <c r="Z116" i="9"/>
  <c r="X116" i="9"/>
  <c r="L116" i="9" s="1"/>
  <c r="Z115" i="9"/>
  <c r="X115" i="9"/>
  <c r="L115" i="9" s="1"/>
  <c r="Z114" i="9"/>
  <c r="X114" i="9"/>
  <c r="L114" i="9" s="1"/>
  <c r="Z113" i="9"/>
  <c r="X113" i="9"/>
  <c r="L113" i="9" s="1"/>
  <c r="Z112" i="9"/>
  <c r="X112" i="9"/>
  <c r="L112" i="9" s="1"/>
  <c r="Z111" i="9"/>
  <c r="X111" i="9"/>
  <c r="L111" i="9" s="1"/>
  <c r="Z110" i="9"/>
  <c r="X110" i="9"/>
  <c r="L110" i="9" s="1"/>
  <c r="Z109" i="9"/>
  <c r="X109" i="9"/>
  <c r="L109" i="9" s="1"/>
  <c r="Z108" i="9"/>
  <c r="X108" i="9"/>
  <c r="L108" i="9" s="1"/>
  <c r="Z107" i="9"/>
  <c r="X107" i="9"/>
  <c r="L107" i="9" s="1"/>
  <c r="Z106" i="9"/>
  <c r="X106" i="9"/>
  <c r="L106" i="9" s="1"/>
  <c r="Z105" i="9"/>
  <c r="X105" i="9"/>
  <c r="L105" i="9" s="1"/>
  <c r="Z104" i="9"/>
  <c r="X104" i="9"/>
  <c r="L104" i="9" s="1"/>
  <c r="Z103" i="9"/>
  <c r="X103" i="9"/>
  <c r="L103" i="9" s="1"/>
  <c r="Z102" i="9"/>
  <c r="X102" i="9"/>
  <c r="L102" i="9" s="1"/>
  <c r="Z101" i="9"/>
  <c r="X101" i="9"/>
  <c r="L101" i="9" s="1"/>
  <c r="Z100" i="9"/>
  <c r="X100" i="9"/>
  <c r="L100" i="9" s="1"/>
  <c r="Z99" i="9"/>
  <c r="X99" i="9"/>
  <c r="L99" i="9" s="1"/>
  <c r="Z98" i="9"/>
  <c r="X98" i="9"/>
  <c r="L98" i="9" s="1"/>
  <c r="Z97" i="9"/>
  <c r="X97" i="9"/>
  <c r="L97" i="9" s="1"/>
  <c r="Z96" i="9"/>
  <c r="X96" i="9"/>
  <c r="L96" i="9" s="1"/>
  <c r="Z95" i="9"/>
  <c r="X95" i="9"/>
  <c r="L95" i="9" s="1"/>
  <c r="Z94" i="9"/>
  <c r="X94" i="9"/>
  <c r="L94" i="9" s="1"/>
  <c r="Z93" i="9"/>
  <c r="X93" i="9"/>
  <c r="L93" i="9" s="1"/>
  <c r="Z92" i="9"/>
  <c r="X92" i="9"/>
  <c r="L92" i="9" s="1"/>
  <c r="Z91" i="9"/>
  <c r="X91" i="9"/>
  <c r="L91" i="9" s="1"/>
  <c r="Z90" i="9"/>
  <c r="X90" i="9"/>
  <c r="L90" i="9" s="1"/>
  <c r="Z89" i="9"/>
  <c r="X89" i="9"/>
  <c r="L89" i="9" s="1"/>
  <c r="Z88" i="9"/>
  <c r="X88" i="9"/>
  <c r="L88" i="9" s="1"/>
  <c r="Z87" i="9"/>
  <c r="X87" i="9"/>
  <c r="L87" i="9" s="1"/>
  <c r="Z86" i="9"/>
  <c r="X86" i="9"/>
  <c r="L86" i="9" s="1"/>
  <c r="Z85" i="9"/>
  <c r="X85" i="9"/>
  <c r="L85" i="9" s="1"/>
  <c r="Z84" i="9"/>
  <c r="X84" i="9"/>
  <c r="L84" i="9" s="1"/>
  <c r="Z83" i="9"/>
  <c r="X83" i="9"/>
  <c r="L83" i="9" s="1"/>
  <c r="Z82" i="9"/>
  <c r="X82" i="9"/>
  <c r="L82" i="9" s="1"/>
  <c r="Z81" i="9"/>
  <c r="X81" i="9"/>
  <c r="L81" i="9" s="1"/>
  <c r="Z80" i="9"/>
  <c r="X80" i="9"/>
  <c r="L80" i="9" s="1"/>
  <c r="Z79" i="9"/>
  <c r="X79" i="9"/>
  <c r="L79" i="9" s="1"/>
  <c r="Z78" i="9"/>
  <c r="X78" i="9"/>
  <c r="L78" i="9" s="1"/>
  <c r="Z77" i="9"/>
  <c r="X77" i="9"/>
  <c r="L77" i="9" s="1"/>
  <c r="Z76" i="9"/>
  <c r="X76" i="9"/>
  <c r="L76" i="9" s="1"/>
  <c r="Z75" i="9"/>
  <c r="X75" i="9"/>
  <c r="L75" i="9" s="1"/>
  <c r="Z74" i="9"/>
  <c r="X74" i="9"/>
  <c r="L74" i="9" s="1"/>
  <c r="Z73" i="9"/>
  <c r="X73" i="9"/>
  <c r="L73" i="9" s="1"/>
  <c r="Z72" i="9"/>
  <c r="X72" i="9"/>
  <c r="L72" i="9" s="1"/>
  <c r="Z71" i="9"/>
  <c r="X71" i="9"/>
  <c r="L71" i="9" s="1"/>
  <c r="Z70" i="9"/>
  <c r="X70" i="9"/>
  <c r="L70" i="9" s="1"/>
  <c r="Z69" i="9"/>
  <c r="X69" i="9"/>
  <c r="L69" i="9" s="1"/>
  <c r="Z68" i="9"/>
  <c r="X68" i="9"/>
  <c r="L68" i="9" s="1"/>
  <c r="Z67" i="9"/>
  <c r="X67" i="9"/>
  <c r="L67" i="9" s="1"/>
  <c r="Z66" i="9"/>
  <c r="X66" i="9"/>
  <c r="L66" i="9" s="1"/>
  <c r="Z65" i="9"/>
  <c r="X65" i="9"/>
  <c r="L65" i="9" s="1"/>
  <c r="Z64" i="9"/>
  <c r="X64" i="9"/>
  <c r="L64" i="9" s="1"/>
  <c r="Z63" i="9"/>
  <c r="X63" i="9"/>
  <c r="L63" i="9" s="1"/>
  <c r="Z62" i="9"/>
  <c r="X62" i="9"/>
  <c r="L62" i="9" s="1"/>
  <c r="Z61" i="9"/>
  <c r="X61" i="9"/>
  <c r="L61" i="9" s="1"/>
  <c r="Z60" i="9"/>
  <c r="X60" i="9"/>
  <c r="L60" i="9" s="1"/>
  <c r="Z59" i="9"/>
  <c r="X59" i="9"/>
  <c r="L59" i="9" s="1"/>
  <c r="Z58" i="9"/>
  <c r="X58" i="9"/>
  <c r="L58" i="9" s="1"/>
  <c r="X57" i="9"/>
  <c r="L57" i="9" s="1"/>
  <c r="Z56" i="9"/>
  <c r="X56" i="9"/>
  <c r="L56" i="9" s="1"/>
  <c r="Z55" i="9"/>
  <c r="X55" i="9"/>
  <c r="L55" i="9" s="1"/>
  <c r="Z54" i="9"/>
  <c r="X54" i="9"/>
  <c r="L54" i="9" s="1"/>
  <c r="Z53" i="9"/>
  <c r="X53" i="9"/>
  <c r="L53" i="9" s="1"/>
  <c r="Z52" i="9"/>
  <c r="X52" i="9"/>
  <c r="L52" i="9" s="1"/>
  <c r="Z51" i="9"/>
  <c r="X51" i="9"/>
  <c r="L51" i="9" s="1"/>
  <c r="Z50" i="9"/>
  <c r="X50" i="9"/>
  <c r="L50" i="9" s="1"/>
  <c r="Z49" i="9"/>
  <c r="X49" i="9"/>
  <c r="L49" i="9" s="1"/>
  <c r="Z48" i="9"/>
  <c r="X48" i="9"/>
  <c r="L48" i="9" s="1"/>
  <c r="Z47" i="9"/>
  <c r="X47" i="9"/>
  <c r="L47" i="9" s="1"/>
  <c r="Z46" i="9"/>
  <c r="X46" i="9"/>
  <c r="L46" i="9" s="1"/>
  <c r="Z45" i="9"/>
  <c r="X45" i="9"/>
  <c r="L45" i="9" s="1"/>
  <c r="Z44" i="9"/>
  <c r="X44" i="9"/>
  <c r="L44" i="9" s="1"/>
  <c r="Z43" i="9"/>
  <c r="X43" i="9"/>
  <c r="L43" i="9" s="1"/>
  <c r="Z42" i="9"/>
  <c r="X42" i="9"/>
  <c r="L42" i="9" s="1"/>
  <c r="Z41" i="9"/>
  <c r="X41" i="9"/>
  <c r="L41" i="9" s="1"/>
  <c r="Z40" i="9"/>
  <c r="X40" i="9"/>
  <c r="L40" i="9" s="1"/>
  <c r="Z39" i="9"/>
  <c r="X39" i="9"/>
  <c r="L39" i="9" s="1"/>
  <c r="Z38" i="9"/>
  <c r="X38" i="9"/>
  <c r="L38" i="9" s="1"/>
  <c r="Z37" i="9"/>
  <c r="X37" i="9"/>
  <c r="L37" i="9" s="1"/>
  <c r="Z36" i="9"/>
  <c r="X36" i="9"/>
  <c r="L36" i="9" s="1"/>
  <c r="Z35" i="9"/>
  <c r="X35" i="9"/>
  <c r="L35" i="9" s="1"/>
  <c r="Z34" i="9"/>
  <c r="X34" i="9"/>
  <c r="L34" i="9" s="1"/>
  <c r="Z33" i="9"/>
  <c r="X33" i="9"/>
  <c r="L33" i="9" s="1"/>
  <c r="Z32" i="9"/>
  <c r="X32" i="9"/>
  <c r="L32" i="9" s="1"/>
  <c r="Z31" i="9"/>
  <c r="X31" i="9"/>
  <c r="L31" i="9" s="1"/>
  <c r="Z30" i="9"/>
  <c r="X30" i="9"/>
  <c r="L30" i="9" s="1"/>
  <c r="Z29" i="9"/>
  <c r="X29" i="9"/>
  <c r="L29" i="9" s="1"/>
  <c r="Z28" i="9"/>
  <c r="X28" i="9"/>
  <c r="L28" i="9" s="1"/>
  <c r="Z27" i="9"/>
  <c r="X27" i="9"/>
  <c r="L27" i="9" s="1"/>
  <c r="Z26" i="9"/>
  <c r="X26" i="9"/>
  <c r="L26" i="9" s="1"/>
  <c r="Z25" i="9"/>
  <c r="X25" i="9"/>
  <c r="L25" i="9" s="1"/>
  <c r="Z24" i="9"/>
  <c r="X24" i="9"/>
  <c r="L24" i="9" s="1"/>
  <c r="Z23" i="9"/>
  <c r="X23" i="9"/>
  <c r="L23" i="9" s="1"/>
  <c r="Z22" i="9"/>
  <c r="X22" i="9"/>
  <c r="L22" i="9" s="1"/>
  <c r="Z21" i="9"/>
  <c r="X21" i="9"/>
  <c r="L21" i="9" s="1"/>
  <c r="Z20" i="9"/>
  <c r="X20" i="9"/>
  <c r="L20" i="9" s="1"/>
  <c r="Z19" i="9"/>
  <c r="X19" i="9"/>
  <c r="L19" i="9" s="1"/>
  <c r="Z18" i="9"/>
  <c r="X18" i="9"/>
  <c r="L18" i="9" s="1"/>
  <c r="Z17" i="9"/>
  <c r="X17" i="9"/>
  <c r="L17" i="9" s="1"/>
  <c r="Z16" i="9"/>
  <c r="X16" i="9"/>
  <c r="L16" i="9" s="1"/>
  <c r="Z15" i="9"/>
  <c r="X15" i="9"/>
  <c r="L15" i="9" s="1"/>
  <c r="Z14" i="9"/>
  <c r="X14" i="9"/>
  <c r="L14" i="9" s="1"/>
  <c r="Z13" i="9"/>
  <c r="X13" i="9"/>
  <c r="L13" i="9" s="1"/>
  <c r="Z12" i="9"/>
  <c r="X12" i="9"/>
  <c r="L12" i="9" s="1"/>
  <c r="Z11" i="9"/>
  <c r="X11" i="9"/>
  <c r="L11" i="9" s="1"/>
  <c r="Z10" i="9"/>
  <c r="X10" i="9"/>
  <c r="L10" i="9" s="1"/>
  <c r="M21" i="9" l="1"/>
  <c r="M10" i="9"/>
  <c r="D1" i="17" l="1"/>
  <c r="C1" i="17"/>
  <c r="B1" i="17"/>
  <c r="A1" i="17"/>
  <c r="F115" i="14" l="1"/>
  <c r="F116" i="14"/>
  <c r="F117" i="14"/>
  <c r="F118" i="14"/>
  <c r="F119" i="14"/>
  <c r="F120" i="14"/>
  <c r="F121" i="14"/>
  <c r="F114" i="14"/>
  <c r="I95" i="14"/>
  <c r="I94" i="14"/>
  <c r="I93" i="14"/>
  <c r="H95" i="14"/>
  <c r="H94" i="14"/>
  <c r="H93" i="14"/>
  <c r="F95" i="14"/>
  <c r="F94" i="14"/>
  <c r="F93" i="14"/>
  <c r="E95" i="14"/>
  <c r="E94" i="14"/>
  <c r="E93" i="14"/>
  <c r="M308" i="9" l="1"/>
  <c r="AA308" i="9"/>
  <c r="O308" i="9" s="1"/>
  <c r="M307" i="9"/>
  <c r="I307" i="9"/>
  <c r="M306" i="9"/>
  <c r="I306" i="9"/>
  <c r="M305" i="9"/>
  <c r="I305" i="9"/>
  <c r="AA305" i="9" s="1"/>
  <c r="O305" i="9" s="1"/>
  <c r="M304" i="9"/>
  <c r="I304" i="9"/>
  <c r="AA304" i="9" s="1"/>
  <c r="O304" i="9" s="1"/>
  <c r="M303" i="9"/>
  <c r="I303" i="9"/>
  <c r="AA303" i="9" s="1"/>
  <c r="O303" i="9" s="1"/>
  <c r="M302" i="9"/>
  <c r="I302" i="9"/>
  <c r="M301" i="9"/>
  <c r="I301" i="9"/>
  <c r="M300" i="9"/>
  <c r="I300" i="9"/>
  <c r="AA300" i="9" s="1"/>
  <c r="O300" i="9" s="1"/>
  <c r="M299" i="9"/>
  <c r="I299" i="9"/>
  <c r="M298" i="9"/>
  <c r="I298" i="9"/>
  <c r="M297" i="9"/>
  <c r="I297" i="9"/>
  <c r="AA297" i="9" s="1"/>
  <c r="O297" i="9" s="1"/>
  <c r="M296" i="9"/>
  <c r="I296" i="9"/>
  <c r="AA296" i="9" s="1"/>
  <c r="O296" i="9" s="1"/>
  <c r="M295" i="9"/>
  <c r="I295" i="9"/>
  <c r="AA295" i="9" s="1"/>
  <c r="O295" i="9" s="1"/>
  <c r="M294" i="9"/>
  <c r="I294" i="9"/>
  <c r="M293" i="9"/>
  <c r="I293" i="9"/>
  <c r="M292" i="9"/>
  <c r="I292" i="9"/>
  <c r="AA292" i="9" s="1"/>
  <c r="O292" i="9" s="1"/>
  <c r="M291" i="9"/>
  <c r="I291" i="9"/>
  <c r="M290" i="9"/>
  <c r="I290" i="9"/>
  <c r="M289" i="9"/>
  <c r="I289" i="9"/>
  <c r="AA289" i="9" s="1"/>
  <c r="O289" i="9" s="1"/>
  <c r="M288" i="9"/>
  <c r="I288" i="9"/>
  <c r="AA288" i="9" s="1"/>
  <c r="O288" i="9" s="1"/>
  <c r="M287" i="9"/>
  <c r="I287" i="9"/>
  <c r="AA287" i="9" s="1"/>
  <c r="O287" i="9" s="1"/>
  <c r="M286" i="9"/>
  <c r="I286" i="9"/>
  <c r="M285" i="9"/>
  <c r="I285" i="9"/>
  <c r="M284" i="9"/>
  <c r="I284" i="9"/>
  <c r="AA284" i="9" s="1"/>
  <c r="O284" i="9" s="1"/>
  <c r="M283" i="9"/>
  <c r="I283" i="9"/>
  <c r="AA283" i="9" s="1"/>
  <c r="O283" i="9" s="1"/>
  <c r="M282" i="9"/>
  <c r="I282" i="9"/>
  <c r="AA282" i="9" s="1"/>
  <c r="O282" i="9" s="1"/>
  <c r="M281" i="9"/>
  <c r="I281" i="9"/>
  <c r="AA281" i="9" s="1"/>
  <c r="O281" i="9" s="1"/>
  <c r="M280" i="9"/>
  <c r="I280" i="9"/>
  <c r="AA280" i="9" s="1"/>
  <c r="O280" i="9" s="1"/>
  <c r="M279" i="9"/>
  <c r="I279" i="9"/>
  <c r="AA279" i="9" s="1"/>
  <c r="O279" i="9" s="1"/>
  <c r="M278" i="9"/>
  <c r="I278" i="9"/>
  <c r="M277" i="9"/>
  <c r="I277" i="9"/>
  <c r="M276" i="9"/>
  <c r="I276" i="9"/>
  <c r="AA276" i="9" s="1"/>
  <c r="O276" i="9" s="1"/>
  <c r="M275" i="9"/>
  <c r="I275" i="9"/>
  <c r="AA275" i="9" s="1"/>
  <c r="O275" i="9" s="1"/>
  <c r="M274" i="9"/>
  <c r="I274" i="9"/>
  <c r="AA274" i="9" s="1"/>
  <c r="O274" i="9" s="1"/>
  <c r="M273" i="9"/>
  <c r="I273" i="9"/>
  <c r="M272" i="9"/>
  <c r="I272" i="9"/>
  <c r="M271" i="9"/>
  <c r="I271" i="9"/>
  <c r="AA271" i="9" s="1"/>
  <c r="O271" i="9" s="1"/>
  <c r="M270" i="9"/>
  <c r="I270" i="9"/>
  <c r="AA270" i="9" s="1"/>
  <c r="O270" i="9" s="1"/>
  <c r="M269" i="9"/>
  <c r="I269" i="9"/>
  <c r="AA269" i="9" s="1"/>
  <c r="O269" i="9" s="1"/>
  <c r="M268" i="9"/>
  <c r="I268" i="9"/>
  <c r="AA268" i="9" s="1"/>
  <c r="O268" i="9" s="1"/>
  <c r="M267" i="9"/>
  <c r="I267" i="9"/>
  <c r="AA267" i="9" s="1"/>
  <c r="O267" i="9" s="1"/>
  <c r="M266" i="9"/>
  <c r="I266" i="9"/>
  <c r="AA266" i="9" s="1"/>
  <c r="O266" i="9" s="1"/>
  <c r="M265" i="9"/>
  <c r="I265" i="9"/>
  <c r="M264" i="9"/>
  <c r="I264" i="9"/>
  <c r="M263" i="9"/>
  <c r="I263" i="9"/>
  <c r="AA263" i="9" s="1"/>
  <c r="O263" i="9" s="1"/>
  <c r="M262" i="9"/>
  <c r="I262" i="9"/>
  <c r="AA262" i="9" s="1"/>
  <c r="O262" i="9" s="1"/>
  <c r="M261" i="9"/>
  <c r="I261" i="9"/>
  <c r="AA261" i="9" s="1"/>
  <c r="O261" i="9" s="1"/>
  <c r="M260" i="9"/>
  <c r="I260" i="9"/>
  <c r="AA260" i="9" s="1"/>
  <c r="O260" i="9" s="1"/>
  <c r="M259" i="9"/>
  <c r="I259" i="9"/>
  <c r="AA259" i="9" s="1"/>
  <c r="O259" i="9" s="1"/>
  <c r="I258" i="9"/>
  <c r="AA258" i="9" s="1"/>
  <c r="O258" i="9" s="1"/>
  <c r="I257" i="9"/>
  <c r="M256" i="9"/>
  <c r="I256" i="9"/>
  <c r="M255" i="9"/>
  <c r="I255" i="9"/>
  <c r="AA255" i="9" s="1"/>
  <c r="O255" i="9" s="1"/>
  <c r="M254" i="9"/>
  <c r="I254" i="9"/>
  <c r="AA254" i="9" s="1"/>
  <c r="O254" i="9" s="1"/>
  <c r="I253" i="9"/>
  <c r="AA253" i="9" s="1"/>
  <c r="O253" i="9" s="1"/>
  <c r="M252" i="9"/>
  <c r="I252" i="9"/>
  <c r="AA252" i="9" s="1"/>
  <c r="O252" i="9" s="1"/>
  <c r="M251" i="9"/>
  <c r="I251" i="9"/>
  <c r="AA251" i="9" s="1"/>
  <c r="O251" i="9" s="1"/>
  <c r="M250" i="9"/>
  <c r="I250" i="9"/>
  <c r="AA250" i="9" s="1"/>
  <c r="O250" i="9" s="1"/>
  <c r="M249" i="9"/>
  <c r="I249" i="9"/>
  <c r="M248" i="9"/>
  <c r="I248" i="9"/>
  <c r="M247" i="9"/>
  <c r="I247" i="9"/>
  <c r="AA247" i="9" s="1"/>
  <c r="O247" i="9" s="1"/>
  <c r="M246" i="9"/>
  <c r="I246" i="9"/>
  <c r="AA246" i="9" s="1"/>
  <c r="O246" i="9" s="1"/>
  <c r="M245" i="9"/>
  <c r="I245" i="9"/>
  <c r="AA245" i="9" s="1"/>
  <c r="O245" i="9" s="1"/>
  <c r="M244" i="9"/>
  <c r="I244" i="9"/>
  <c r="AA244" i="9" s="1"/>
  <c r="O244" i="9" s="1"/>
  <c r="M243" i="9"/>
  <c r="I243" i="9"/>
  <c r="AA243" i="9" s="1"/>
  <c r="O243" i="9" s="1"/>
  <c r="M242" i="9"/>
  <c r="I242" i="9"/>
  <c r="AA242" i="9" s="1"/>
  <c r="O242" i="9" s="1"/>
  <c r="I241" i="9"/>
  <c r="AA241" i="9" s="1"/>
  <c r="O241" i="9" s="1"/>
  <c r="M240" i="9"/>
  <c r="I240" i="9"/>
  <c r="AA240" i="9" s="1"/>
  <c r="O240" i="9" s="1"/>
  <c r="M239" i="9"/>
  <c r="I239" i="9"/>
  <c r="AA239" i="9" s="1"/>
  <c r="O239" i="9" s="1"/>
  <c r="I238" i="9"/>
  <c r="M237" i="9"/>
  <c r="I237" i="9"/>
  <c r="AA237" i="9" s="1"/>
  <c r="O237" i="9" s="1"/>
  <c r="M236" i="9"/>
  <c r="I236" i="9"/>
  <c r="AA236" i="9" s="1"/>
  <c r="O236" i="9" s="1"/>
  <c r="M235" i="9"/>
  <c r="I235" i="9"/>
  <c r="AA235" i="9" s="1"/>
  <c r="O235" i="9" s="1"/>
  <c r="M234" i="9"/>
  <c r="I234" i="9"/>
  <c r="AA234" i="9" s="1"/>
  <c r="O234" i="9" s="1"/>
  <c r="M233" i="9"/>
  <c r="I233" i="9"/>
  <c r="AA233" i="9" s="1"/>
  <c r="O233" i="9" s="1"/>
  <c r="M232" i="9"/>
  <c r="I232" i="9"/>
  <c r="AA232" i="9" s="1"/>
  <c r="O232" i="9" s="1"/>
  <c r="M231" i="9"/>
  <c r="I231" i="9"/>
  <c r="AA231" i="9" s="1"/>
  <c r="O231" i="9" s="1"/>
  <c r="I230" i="9"/>
  <c r="M229" i="9"/>
  <c r="I229" i="9"/>
  <c r="AA229" i="9" s="1"/>
  <c r="O229" i="9" s="1"/>
  <c r="M228" i="9"/>
  <c r="I228" i="9"/>
  <c r="AA228" i="9" s="1"/>
  <c r="O228" i="9" s="1"/>
  <c r="M227" i="9"/>
  <c r="I227" i="9"/>
  <c r="AA227" i="9" s="1"/>
  <c r="O227" i="9" s="1"/>
  <c r="M226" i="9"/>
  <c r="I226" i="9"/>
  <c r="AA226" i="9" s="1"/>
  <c r="O226" i="9" s="1"/>
  <c r="M225" i="9"/>
  <c r="I225" i="9"/>
  <c r="AA225" i="9" s="1"/>
  <c r="O225" i="9" s="1"/>
  <c r="M224" i="9"/>
  <c r="I224" i="9"/>
  <c r="AA224" i="9" s="1"/>
  <c r="O224" i="9" s="1"/>
  <c r="M223" i="9"/>
  <c r="I223" i="9"/>
  <c r="AA223" i="9" s="1"/>
  <c r="O223" i="9" s="1"/>
  <c r="M222" i="9"/>
  <c r="I222" i="9"/>
  <c r="M221" i="9"/>
  <c r="I221" i="9"/>
  <c r="AA221" i="9" s="1"/>
  <c r="O221" i="9" s="1"/>
  <c r="M220" i="9"/>
  <c r="I220" i="9"/>
  <c r="AA220" i="9" s="1"/>
  <c r="O220" i="9" s="1"/>
  <c r="M219" i="9"/>
  <c r="I219" i="9"/>
  <c r="AA219" i="9" s="1"/>
  <c r="O219" i="9" s="1"/>
  <c r="M218" i="9"/>
  <c r="I218" i="9"/>
  <c r="AA218" i="9" s="1"/>
  <c r="O218" i="9" s="1"/>
  <c r="M217" i="9"/>
  <c r="I217" i="9"/>
  <c r="AA217" i="9" s="1"/>
  <c r="O217" i="9" s="1"/>
  <c r="M216" i="9"/>
  <c r="I216" i="9"/>
  <c r="AA216" i="9" s="1"/>
  <c r="O216" i="9" s="1"/>
  <c r="M215" i="9"/>
  <c r="I215" i="9"/>
  <c r="AA215" i="9" s="1"/>
  <c r="O215" i="9" s="1"/>
  <c r="M214" i="9"/>
  <c r="I214" i="9"/>
  <c r="AA214" i="9" s="1"/>
  <c r="O214" i="9" s="1"/>
  <c r="I213" i="9"/>
  <c r="AA213" i="9" s="1"/>
  <c r="O213" i="9" s="1"/>
  <c r="M212" i="9"/>
  <c r="I212" i="9"/>
  <c r="AA212" i="9" s="1"/>
  <c r="O212" i="9" s="1"/>
  <c r="M211" i="9"/>
  <c r="I211" i="9"/>
  <c r="AA211" i="9" s="1"/>
  <c r="O211" i="9" s="1"/>
  <c r="M210" i="9"/>
  <c r="I210" i="9"/>
  <c r="AA210" i="9" s="1"/>
  <c r="O210" i="9" s="1"/>
  <c r="M209" i="9"/>
  <c r="I209" i="9"/>
  <c r="AA209" i="9" s="1"/>
  <c r="O209" i="9" s="1"/>
  <c r="M208" i="9"/>
  <c r="I208" i="9"/>
  <c r="M207" i="9"/>
  <c r="I207" i="9"/>
  <c r="AA207" i="9" s="1"/>
  <c r="O207" i="9" s="1"/>
  <c r="M206" i="9"/>
  <c r="I206" i="9"/>
  <c r="AA206" i="9" s="1"/>
  <c r="O206" i="9" s="1"/>
  <c r="M205" i="9"/>
  <c r="I205" i="9"/>
  <c r="AA205" i="9" s="1"/>
  <c r="O205" i="9" s="1"/>
  <c r="M204" i="9"/>
  <c r="I204" i="9"/>
  <c r="AA204" i="9" s="1"/>
  <c r="O204" i="9" s="1"/>
  <c r="I203" i="9"/>
  <c r="AA203" i="9" s="1"/>
  <c r="O203" i="9" s="1"/>
  <c r="M202" i="9"/>
  <c r="I202" i="9"/>
  <c r="AA202" i="9" s="1"/>
  <c r="O202" i="9" s="1"/>
  <c r="M201" i="9"/>
  <c r="I201" i="9"/>
  <c r="AA201" i="9" s="1"/>
  <c r="O201" i="9" s="1"/>
  <c r="M200" i="9"/>
  <c r="I200" i="9"/>
  <c r="I199" i="9"/>
  <c r="AA199" i="9" s="1"/>
  <c r="O199" i="9" s="1"/>
  <c r="M198" i="9"/>
  <c r="I198" i="9"/>
  <c r="AA198" i="9" s="1"/>
  <c r="O198" i="9" s="1"/>
  <c r="M197" i="9"/>
  <c r="I197" i="9"/>
  <c r="AA197" i="9" s="1"/>
  <c r="O197" i="9" s="1"/>
  <c r="M196" i="9"/>
  <c r="I196" i="9"/>
  <c r="AA196" i="9" s="1"/>
  <c r="O196" i="9" s="1"/>
  <c r="I195" i="9"/>
  <c r="AA195" i="9" s="1"/>
  <c r="O195" i="9" s="1"/>
  <c r="M194" i="9"/>
  <c r="I194" i="9"/>
  <c r="AA194" i="9" s="1"/>
  <c r="O194" i="9" s="1"/>
  <c r="M193" i="9"/>
  <c r="I193" i="9"/>
  <c r="AA193" i="9" s="1"/>
  <c r="O193" i="9" s="1"/>
  <c r="M192" i="9"/>
  <c r="I192" i="9"/>
  <c r="AA192" i="9" s="1"/>
  <c r="O192" i="9" s="1"/>
  <c r="I191" i="9"/>
  <c r="AA191" i="9" s="1"/>
  <c r="O191" i="9" s="1"/>
  <c r="M190" i="9"/>
  <c r="I190" i="9"/>
  <c r="AA190" i="9" s="1"/>
  <c r="O190" i="9" s="1"/>
  <c r="M189" i="9"/>
  <c r="I189" i="9"/>
  <c r="AA189" i="9" s="1"/>
  <c r="O189" i="9" s="1"/>
  <c r="M188" i="9"/>
  <c r="I188" i="9"/>
  <c r="AA188" i="9" s="1"/>
  <c r="O188" i="9" s="1"/>
  <c r="M187" i="9"/>
  <c r="I187" i="9"/>
  <c r="AA187" i="9" s="1"/>
  <c r="O187" i="9" s="1"/>
  <c r="I186" i="9"/>
  <c r="AA186" i="9" s="1"/>
  <c r="O186" i="9" s="1"/>
  <c r="M185" i="9"/>
  <c r="I185" i="9"/>
  <c r="AA185" i="9" s="1"/>
  <c r="O185" i="9" s="1"/>
  <c r="M184" i="9"/>
  <c r="I184" i="9"/>
  <c r="AA184" i="9" s="1"/>
  <c r="O184" i="9" s="1"/>
  <c r="I183" i="9"/>
  <c r="AA183" i="9" s="1"/>
  <c r="O183" i="9" s="1"/>
  <c r="M182" i="9"/>
  <c r="I182" i="9"/>
  <c r="M181" i="9"/>
  <c r="I181" i="9"/>
  <c r="AA181" i="9" s="1"/>
  <c r="O181" i="9" s="1"/>
  <c r="M180" i="9"/>
  <c r="I180" i="9"/>
  <c r="AA180" i="9" s="1"/>
  <c r="O180" i="9" s="1"/>
  <c r="I179" i="9"/>
  <c r="AA179" i="9" s="1"/>
  <c r="O179" i="9" s="1"/>
  <c r="I178" i="9"/>
  <c r="AA178" i="9" s="1"/>
  <c r="O178" i="9" s="1"/>
  <c r="M177" i="9"/>
  <c r="I177" i="9"/>
  <c r="AA177" i="9" s="1"/>
  <c r="O177" i="9" s="1"/>
  <c r="I176" i="9"/>
  <c r="AA176" i="9" s="1"/>
  <c r="O176" i="9" s="1"/>
  <c r="M175" i="9"/>
  <c r="I175" i="9"/>
  <c r="AA175" i="9" s="1"/>
  <c r="O175" i="9" s="1"/>
  <c r="M174" i="9"/>
  <c r="I174" i="9"/>
  <c r="M173" i="9"/>
  <c r="I173" i="9"/>
  <c r="AA173" i="9" s="1"/>
  <c r="O173" i="9" s="1"/>
  <c r="I172" i="9"/>
  <c r="AA172" i="9" s="1"/>
  <c r="O172" i="9" s="1"/>
  <c r="I171" i="9"/>
  <c r="AA171" i="9" s="1"/>
  <c r="O171" i="9" s="1"/>
  <c r="M170" i="9"/>
  <c r="I170" i="9"/>
  <c r="AA170" i="9" s="1"/>
  <c r="O170" i="9" s="1"/>
  <c r="M169" i="9"/>
  <c r="I169" i="9"/>
  <c r="AA169" i="9" s="1"/>
  <c r="O169" i="9" s="1"/>
  <c r="M168" i="9"/>
  <c r="I168" i="9"/>
  <c r="AA168" i="9" s="1"/>
  <c r="O168" i="9" s="1"/>
  <c r="M167" i="9"/>
  <c r="I167" i="9"/>
  <c r="AA167" i="9" s="1"/>
  <c r="O167" i="9" s="1"/>
  <c r="M166" i="9"/>
  <c r="I166" i="9"/>
  <c r="M165" i="9"/>
  <c r="I165" i="9"/>
  <c r="AA165" i="9" s="1"/>
  <c r="O165" i="9" s="1"/>
  <c r="I164" i="9"/>
  <c r="AA164" i="9" s="1"/>
  <c r="O164" i="9" s="1"/>
  <c r="I163" i="9"/>
  <c r="AA163" i="9" s="1"/>
  <c r="O163" i="9" s="1"/>
  <c r="M162" i="9"/>
  <c r="I162" i="9"/>
  <c r="AA162" i="9" s="1"/>
  <c r="O162" i="9" s="1"/>
  <c r="M161" i="9"/>
  <c r="I161" i="9"/>
  <c r="AA161" i="9" s="1"/>
  <c r="O161" i="9" s="1"/>
  <c r="M160" i="9"/>
  <c r="I160" i="9"/>
  <c r="AA160" i="9" s="1"/>
  <c r="O160" i="9" s="1"/>
  <c r="M159" i="9"/>
  <c r="I159" i="9"/>
  <c r="AA159" i="9" s="1"/>
  <c r="O159" i="9" s="1"/>
  <c r="M158" i="9"/>
  <c r="I158" i="9"/>
  <c r="M157" i="9"/>
  <c r="I157" i="9"/>
  <c r="AA157" i="9" s="1"/>
  <c r="O157" i="9" s="1"/>
  <c r="I156" i="9"/>
  <c r="AA156" i="9" s="1"/>
  <c r="O156" i="9" s="1"/>
  <c r="I155" i="9"/>
  <c r="AA155" i="9" s="1"/>
  <c r="O155" i="9" s="1"/>
  <c r="M154" i="9"/>
  <c r="I154" i="9"/>
  <c r="AA154" i="9" s="1"/>
  <c r="O154" i="9" s="1"/>
  <c r="M153" i="9"/>
  <c r="I153" i="9"/>
  <c r="I152" i="9"/>
  <c r="AA152" i="9" s="1"/>
  <c r="O152" i="9" s="1"/>
  <c r="M151" i="9"/>
  <c r="I151" i="9"/>
  <c r="AA151" i="9" s="1"/>
  <c r="O151" i="9" s="1"/>
  <c r="M150" i="9"/>
  <c r="I150" i="9"/>
  <c r="AA150" i="9" s="1"/>
  <c r="O150" i="9" s="1"/>
  <c r="I149" i="9"/>
  <c r="AA149" i="9" s="1"/>
  <c r="O149" i="9" s="1"/>
  <c r="M148" i="9"/>
  <c r="I148" i="9"/>
  <c r="AA148" i="9" s="1"/>
  <c r="O148" i="9" s="1"/>
  <c r="M147" i="9"/>
  <c r="I147" i="9"/>
  <c r="AA147" i="9" s="1"/>
  <c r="O147" i="9" s="1"/>
  <c r="M146" i="9"/>
  <c r="I146" i="9"/>
  <c r="AA146" i="9" s="1"/>
  <c r="O146" i="9" s="1"/>
  <c r="M145" i="9"/>
  <c r="I145" i="9"/>
  <c r="M144" i="9"/>
  <c r="I144" i="9"/>
  <c r="AA144" i="9" s="1"/>
  <c r="O144" i="9" s="1"/>
  <c r="M143" i="9"/>
  <c r="I143" i="9"/>
  <c r="AA143" i="9" s="1"/>
  <c r="O143" i="9" s="1"/>
  <c r="M142" i="9"/>
  <c r="I142" i="9"/>
  <c r="AA142" i="9" s="1"/>
  <c r="O142" i="9" s="1"/>
  <c r="I141" i="9"/>
  <c r="AA141" i="9" s="1"/>
  <c r="O141" i="9" s="1"/>
  <c r="M140" i="9"/>
  <c r="I140" i="9"/>
  <c r="AA140" i="9" s="1"/>
  <c r="O140" i="9" s="1"/>
  <c r="M139" i="9"/>
  <c r="I139" i="9"/>
  <c r="AA139" i="9" s="1"/>
  <c r="O139" i="9" s="1"/>
  <c r="M138" i="9"/>
  <c r="I138" i="9"/>
  <c r="AA138" i="9" s="1"/>
  <c r="O138" i="9" s="1"/>
  <c r="I137" i="9"/>
  <c r="M136" i="9"/>
  <c r="I136" i="9"/>
  <c r="AA136" i="9" s="1"/>
  <c r="O136" i="9" s="1"/>
  <c r="M135" i="9"/>
  <c r="I135" i="9"/>
  <c r="AA135" i="9" s="1"/>
  <c r="O135" i="9" s="1"/>
  <c r="M134" i="9"/>
  <c r="I134" i="9"/>
  <c r="AA134" i="9" s="1"/>
  <c r="O134" i="9" s="1"/>
  <c r="M133" i="9"/>
  <c r="I133" i="9"/>
  <c r="AA133" i="9" s="1"/>
  <c r="O133" i="9" s="1"/>
  <c r="M132" i="9"/>
  <c r="I132" i="9"/>
  <c r="AA132" i="9" s="1"/>
  <c r="O132" i="9" s="1"/>
  <c r="M131" i="9"/>
  <c r="I131" i="9"/>
  <c r="AA131" i="9" s="1"/>
  <c r="O131" i="9" s="1"/>
  <c r="M130" i="9"/>
  <c r="I130" i="9"/>
  <c r="AA130" i="9" s="1"/>
  <c r="O130" i="9" s="1"/>
  <c r="I129" i="9"/>
  <c r="M128" i="9"/>
  <c r="I128" i="9"/>
  <c r="AA128" i="9" s="1"/>
  <c r="O128" i="9" s="1"/>
  <c r="M127" i="9"/>
  <c r="I127" i="9"/>
  <c r="AA127" i="9" s="1"/>
  <c r="O127" i="9" s="1"/>
  <c r="M126" i="9"/>
  <c r="I126" i="9"/>
  <c r="AA126" i="9" s="1"/>
  <c r="O126" i="9" s="1"/>
  <c r="M125" i="9"/>
  <c r="I125" i="9"/>
  <c r="AA125" i="9" s="1"/>
  <c r="O125" i="9" s="1"/>
  <c r="M124" i="9"/>
  <c r="I124" i="9"/>
  <c r="AA124" i="9" s="1"/>
  <c r="O124" i="9" s="1"/>
  <c r="M123" i="9"/>
  <c r="I123" i="9"/>
  <c r="AA123" i="9" s="1"/>
  <c r="O123" i="9" s="1"/>
  <c r="M122" i="9"/>
  <c r="I122" i="9"/>
  <c r="AA122" i="9" s="1"/>
  <c r="O122" i="9" s="1"/>
  <c r="M121" i="9"/>
  <c r="I121" i="9"/>
  <c r="M120" i="9"/>
  <c r="I120" i="9"/>
  <c r="AA120" i="9" s="1"/>
  <c r="O120" i="9" s="1"/>
  <c r="M119" i="9"/>
  <c r="I119" i="9"/>
  <c r="AA119" i="9" s="1"/>
  <c r="O119" i="9" s="1"/>
  <c r="M118" i="9"/>
  <c r="I118" i="9"/>
  <c r="AA118" i="9" s="1"/>
  <c r="O118" i="9" s="1"/>
  <c r="M117" i="9"/>
  <c r="I117" i="9"/>
  <c r="AA117" i="9" s="1"/>
  <c r="O117" i="9" s="1"/>
  <c r="M116" i="9"/>
  <c r="I116" i="9"/>
  <c r="AA116" i="9" s="1"/>
  <c r="O116" i="9" s="1"/>
  <c r="M115" i="9"/>
  <c r="I115" i="9"/>
  <c r="AA115" i="9" s="1"/>
  <c r="O115" i="9" s="1"/>
  <c r="M114" i="9"/>
  <c r="I114" i="9"/>
  <c r="AA114" i="9" s="1"/>
  <c r="O114" i="9" s="1"/>
  <c r="M113" i="9"/>
  <c r="I113" i="9"/>
  <c r="M112" i="9"/>
  <c r="I112" i="9"/>
  <c r="AA112" i="9" s="1"/>
  <c r="O112" i="9" s="1"/>
  <c r="M111" i="9"/>
  <c r="I111" i="9"/>
  <c r="AA111" i="9" s="1"/>
  <c r="O111" i="9" s="1"/>
  <c r="M110" i="9"/>
  <c r="I110" i="9"/>
  <c r="AA110" i="9" s="1"/>
  <c r="O110" i="9" s="1"/>
  <c r="M109" i="9"/>
  <c r="I109" i="9"/>
  <c r="AA109" i="9" s="1"/>
  <c r="O109" i="9" s="1"/>
  <c r="AA277" i="9" l="1"/>
  <c r="O277" i="9" s="1"/>
  <c r="AA293" i="9"/>
  <c r="O293" i="9" s="1"/>
  <c r="AA248" i="9"/>
  <c r="O248" i="9" s="1"/>
  <c r="AA230" i="9"/>
  <c r="O230" i="9" s="1"/>
  <c r="AA285" i="9"/>
  <c r="O285" i="9" s="1"/>
  <c r="AA301" i="9"/>
  <c r="O301" i="9" s="1"/>
  <c r="AA174" i="9"/>
  <c r="O174" i="9" s="1"/>
  <c r="AA257" i="9"/>
  <c r="O257" i="9" s="1"/>
  <c r="AA278" i="9"/>
  <c r="O278" i="9" s="1"/>
  <c r="AA286" i="9"/>
  <c r="O286" i="9" s="1"/>
  <c r="AA290" i="9"/>
  <c r="O290" i="9" s="1"/>
  <c r="AA294" i="9"/>
  <c r="O294" i="9" s="1"/>
  <c r="AA298" i="9"/>
  <c r="O298" i="9" s="1"/>
  <c r="AA302" i="9"/>
  <c r="O302" i="9" s="1"/>
  <c r="AA306" i="9"/>
  <c r="O306" i="9" s="1"/>
  <c r="AA222" i="9"/>
  <c r="O222" i="9" s="1"/>
  <c r="AA256" i="9"/>
  <c r="O256" i="9" s="1"/>
  <c r="AA137" i="9"/>
  <c r="O137" i="9" s="1"/>
  <c r="AA113" i="9"/>
  <c r="O113" i="9" s="1"/>
  <c r="AA121" i="9"/>
  <c r="O121" i="9" s="1"/>
  <c r="AA129" i="9"/>
  <c r="O129" i="9" s="1"/>
  <c r="AA249" i="9"/>
  <c r="O249" i="9" s="1"/>
  <c r="AA145" i="9"/>
  <c r="O145" i="9" s="1"/>
  <c r="AA291" i="9"/>
  <c r="O291" i="9" s="1"/>
  <c r="AA299" i="9"/>
  <c r="O299" i="9" s="1"/>
  <c r="AA307" i="9"/>
  <c r="O307" i="9" s="1"/>
  <c r="AA265" i="9"/>
  <c r="O265" i="9" s="1"/>
  <c r="AA166" i="9"/>
  <c r="O166" i="9" s="1"/>
  <c r="AA208" i="9"/>
  <c r="O208" i="9" s="1"/>
  <c r="AA153" i="9"/>
  <c r="O153" i="9" s="1"/>
  <c r="AA200" i="9"/>
  <c r="O200" i="9" s="1"/>
  <c r="AA264" i="9"/>
  <c r="O264" i="9" s="1"/>
  <c r="AA272" i="9"/>
  <c r="O272" i="9" s="1"/>
  <c r="AA273" i="9"/>
  <c r="O273" i="9" s="1"/>
  <c r="AA158" i="9"/>
  <c r="O158" i="9" s="1"/>
  <c r="AA182" i="9"/>
  <c r="O182" i="9" s="1"/>
  <c r="AA238" i="9"/>
  <c r="O238" i="9" s="1"/>
  <c r="P203" i="9"/>
  <c r="S203" i="9" s="1"/>
  <c r="P211" i="9"/>
  <c r="S211" i="9" s="1"/>
  <c r="P243" i="9"/>
  <c r="S243" i="9" s="1"/>
  <c r="P199" i="9"/>
  <c r="S199" i="9" s="1"/>
  <c r="P207" i="9"/>
  <c r="S207" i="9" s="1"/>
  <c r="P124" i="9"/>
  <c r="S124" i="9" s="1"/>
  <c r="P132" i="9"/>
  <c r="S132" i="9" s="1"/>
  <c r="P156" i="9"/>
  <c r="S156" i="9" s="1"/>
  <c r="P161" i="9"/>
  <c r="S161" i="9" s="1"/>
  <c r="P169" i="9"/>
  <c r="S169" i="9" s="1"/>
  <c r="P177" i="9"/>
  <c r="S177" i="9" s="1"/>
  <c r="P185" i="9"/>
  <c r="S185" i="9" s="1"/>
  <c r="P193" i="9"/>
  <c r="S193" i="9" s="1"/>
  <c r="P217" i="9"/>
  <c r="S217" i="9" s="1"/>
  <c r="P225" i="9"/>
  <c r="S225" i="9" s="1"/>
  <c r="P233" i="9"/>
  <c r="S233" i="9" s="1"/>
  <c r="P241" i="9"/>
  <c r="S241" i="9" s="1"/>
  <c r="P251" i="9"/>
  <c r="S251" i="9" s="1"/>
  <c r="P259" i="9"/>
  <c r="S259" i="9" s="1"/>
  <c r="P275" i="9"/>
  <c r="S275" i="9" s="1"/>
  <c r="P280" i="9"/>
  <c r="S280" i="9" s="1"/>
  <c r="P116" i="9"/>
  <c r="S116" i="9" s="1"/>
  <c r="P204" i="9"/>
  <c r="S204" i="9" s="1"/>
  <c r="P212" i="9"/>
  <c r="S212" i="9" s="1"/>
  <c r="P117" i="9"/>
  <c r="S117" i="9" s="1"/>
  <c r="P125" i="9"/>
  <c r="S125" i="9" s="1"/>
  <c r="P133" i="9"/>
  <c r="S133" i="9" s="1"/>
  <c r="P141" i="9"/>
  <c r="S141" i="9" s="1"/>
  <c r="P149" i="9"/>
  <c r="S149" i="9" s="1"/>
  <c r="P157" i="9"/>
  <c r="S157" i="9" s="1"/>
  <c r="P162" i="9"/>
  <c r="S162" i="9" s="1"/>
  <c r="P170" i="9"/>
  <c r="S170" i="9" s="1"/>
  <c r="P178" i="9"/>
  <c r="S178" i="9" s="1"/>
  <c r="P186" i="9"/>
  <c r="S186" i="9" s="1"/>
  <c r="P194" i="9"/>
  <c r="S194" i="9" s="1"/>
  <c r="P218" i="9"/>
  <c r="S218" i="9" s="1"/>
  <c r="P226" i="9"/>
  <c r="S226" i="9" s="1"/>
  <c r="P234" i="9"/>
  <c r="S234" i="9" s="1"/>
  <c r="P242" i="9"/>
  <c r="S242" i="9" s="1"/>
  <c r="P244" i="9"/>
  <c r="S244" i="9" s="1"/>
  <c r="P260" i="9"/>
  <c r="S260" i="9" s="1"/>
  <c r="P268" i="9"/>
  <c r="S268" i="9" s="1"/>
  <c r="P276" i="9"/>
  <c r="S276" i="9" s="1"/>
  <c r="P289" i="9"/>
  <c r="S289" i="9" s="1"/>
  <c r="P297" i="9"/>
  <c r="S297" i="9" s="1"/>
  <c r="P305" i="9"/>
  <c r="S305" i="9" s="1"/>
  <c r="P109" i="9"/>
  <c r="S109" i="9" s="1"/>
  <c r="P112" i="9"/>
  <c r="S112" i="9" s="1"/>
  <c r="P120" i="9"/>
  <c r="S120" i="9" s="1"/>
  <c r="P128" i="9"/>
  <c r="S128" i="9" s="1"/>
  <c r="P136" i="9"/>
  <c r="S136" i="9" s="1"/>
  <c r="P144" i="9"/>
  <c r="S144" i="9" s="1"/>
  <c r="P152" i="9"/>
  <c r="S152" i="9" s="1"/>
  <c r="P165" i="9"/>
  <c r="S165" i="9" s="1"/>
  <c r="P173" i="9"/>
  <c r="S173" i="9" s="1"/>
  <c r="P181" i="9"/>
  <c r="S181" i="9" s="1"/>
  <c r="P189" i="9"/>
  <c r="S189" i="9" s="1"/>
  <c r="P221" i="9"/>
  <c r="S221" i="9" s="1"/>
  <c r="P229" i="9"/>
  <c r="S229" i="9" s="1"/>
  <c r="P237" i="9"/>
  <c r="S237" i="9" s="1"/>
  <c r="P247" i="9"/>
  <c r="S247" i="9" s="1"/>
  <c r="P255" i="9"/>
  <c r="S255" i="9" s="1"/>
  <c r="P263" i="9"/>
  <c r="S263" i="9" s="1"/>
  <c r="P271" i="9"/>
  <c r="S271" i="9" s="1"/>
  <c r="P115" i="9"/>
  <c r="S115" i="9" s="1"/>
  <c r="P123" i="9"/>
  <c r="S123" i="9" s="1"/>
  <c r="P131" i="9"/>
  <c r="S131" i="9" s="1"/>
  <c r="P139" i="9"/>
  <c r="S139" i="9" s="1"/>
  <c r="P147" i="9"/>
  <c r="S147" i="9" s="1"/>
  <c r="P155" i="9"/>
  <c r="S155" i="9" s="1"/>
  <c r="P160" i="9"/>
  <c r="S160" i="9" s="1"/>
  <c r="P168" i="9"/>
  <c r="S168" i="9" s="1"/>
  <c r="P176" i="9"/>
  <c r="S176" i="9" s="1"/>
  <c r="P184" i="9"/>
  <c r="S184" i="9" s="1"/>
  <c r="P192" i="9"/>
  <c r="S192" i="9" s="1"/>
  <c r="P202" i="9"/>
  <c r="S202" i="9" s="1"/>
  <c r="P210" i="9"/>
  <c r="S210" i="9" s="1"/>
  <c r="P220" i="9"/>
  <c r="S220" i="9" s="1"/>
  <c r="P228" i="9"/>
  <c r="S228" i="9" s="1"/>
  <c r="P236" i="9"/>
  <c r="S236" i="9" s="1"/>
  <c r="P246" i="9"/>
  <c r="S246" i="9" s="1"/>
  <c r="P254" i="9"/>
  <c r="S254" i="9" s="1"/>
  <c r="P262" i="9"/>
  <c r="S262" i="9" s="1"/>
  <c r="P270" i="9"/>
  <c r="S270" i="9" s="1"/>
  <c r="P283" i="9"/>
  <c r="S283" i="9" s="1"/>
  <c r="P288" i="9"/>
  <c r="S288" i="9" s="1"/>
  <c r="P296" i="9"/>
  <c r="S296" i="9" s="1"/>
  <c r="P304" i="9"/>
  <c r="S304" i="9" s="1"/>
  <c r="P110" i="9"/>
  <c r="S110" i="9" s="1"/>
  <c r="P118" i="9"/>
  <c r="S118" i="9" s="1"/>
  <c r="P126" i="9"/>
  <c r="S126" i="9" s="1"/>
  <c r="P134" i="9"/>
  <c r="S134" i="9" s="1"/>
  <c r="P142" i="9"/>
  <c r="S142" i="9" s="1"/>
  <c r="P150" i="9"/>
  <c r="S150" i="9" s="1"/>
  <c r="P163" i="9"/>
  <c r="S163" i="9" s="1"/>
  <c r="P171" i="9"/>
  <c r="S171" i="9" s="1"/>
  <c r="P179" i="9"/>
  <c r="S179" i="9" s="1"/>
  <c r="P187" i="9"/>
  <c r="S187" i="9" s="1"/>
  <c r="P195" i="9"/>
  <c r="S195" i="9" s="1"/>
  <c r="P213" i="9"/>
  <c r="S213" i="9" s="1"/>
  <c r="P239" i="9"/>
  <c r="S239" i="9" s="1"/>
  <c r="P111" i="9"/>
  <c r="S111" i="9" s="1"/>
  <c r="P119" i="9"/>
  <c r="S119" i="9" s="1"/>
  <c r="P127" i="9"/>
  <c r="S127" i="9" s="1"/>
  <c r="P135" i="9"/>
  <c r="S135" i="9" s="1"/>
  <c r="P143" i="9"/>
  <c r="S143" i="9" s="1"/>
  <c r="P151" i="9"/>
  <c r="S151" i="9" s="1"/>
  <c r="P164" i="9"/>
  <c r="S164" i="9" s="1"/>
  <c r="P172" i="9"/>
  <c r="S172" i="9" s="1"/>
  <c r="P180" i="9"/>
  <c r="S180" i="9" s="1"/>
  <c r="P188" i="9"/>
  <c r="S188" i="9" s="1"/>
  <c r="P198" i="9"/>
  <c r="S198" i="9" s="1"/>
  <c r="P206" i="9"/>
  <c r="S206" i="9" s="1"/>
  <c r="P216" i="9"/>
  <c r="S216" i="9" s="1"/>
  <c r="P224" i="9"/>
  <c r="S224" i="9" s="1"/>
  <c r="P232" i="9"/>
  <c r="S232" i="9" s="1"/>
  <c r="P240" i="9"/>
  <c r="S240" i="9" s="1"/>
  <c r="P250" i="9"/>
  <c r="S250" i="9" s="1"/>
  <c r="P258" i="9"/>
  <c r="S258" i="9" s="1"/>
  <c r="P266" i="9"/>
  <c r="S266" i="9" s="1"/>
  <c r="P274" i="9"/>
  <c r="S274" i="9" s="1"/>
  <c r="P279" i="9"/>
  <c r="S279" i="9" s="1"/>
  <c r="P284" i="9"/>
  <c r="S284" i="9" s="1"/>
  <c r="P292" i="9"/>
  <c r="S292" i="9" s="1"/>
  <c r="P300" i="9"/>
  <c r="S300" i="9" s="1"/>
  <c r="P114" i="9"/>
  <c r="S114" i="9" s="1"/>
  <c r="P122" i="9"/>
  <c r="S122" i="9" s="1"/>
  <c r="P130" i="9"/>
  <c r="S130" i="9" s="1"/>
  <c r="P138" i="9"/>
  <c r="S138" i="9" s="1"/>
  <c r="P146" i="9"/>
  <c r="S146" i="9" s="1"/>
  <c r="P154" i="9"/>
  <c r="S154" i="9" s="1"/>
  <c r="P159" i="9"/>
  <c r="S159" i="9" s="1"/>
  <c r="P167" i="9"/>
  <c r="S167" i="9" s="1"/>
  <c r="P175" i="9"/>
  <c r="S175" i="9" s="1"/>
  <c r="P183" i="9"/>
  <c r="S183" i="9" s="1"/>
  <c r="P191" i="9"/>
  <c r="S191" i="9" s="1"/>
  <c r="P201" i="9"/>
  <c r="S201" i="9" s="1"/>
  <c r="P227" i="9"/>
  <c r="S227" i="9" s="1"/>
  <c r="P235" i="9"/>
  <c r="S235" i="9" s="1"/>
  <c r="P245" i="9"/>
  <c r="S245" i="9" s="1"/>
  <c r="P253" i="9"/>
  <c r="S253" i="9" s="1"/>
  <c r="P261" i="9"/>
  <c r="S261" i="9" s="1"/>
  <c r="P269" i="9"/>
  <c r="S269" i="9" s="1"/>
  <c r="P287" i="9"/>
  <c r="S287" i="9" s="1"/>
  <c r="P295" i="9"/>
  <c r="S295" i="9" s="1"/>
  <c r="P303" i="9"/>
  <c r="S303" i="9" s="1"/>
  <c r="P140" i="9"/>
  <c r="S140" i="9" s="1"/>
  <c r="P148" i="9"/>
  <c r="S148" i="9" s="1"/>
  <c r="P196" i="9"/>
  <c r="S196" i="9" s="1"/>
  <c r="P197" i="9"/>
  <c r="S197" i="9" s="1"/>
  <c r="P214" i="9"/>
  <c r="S214" i="9" s="1"/>
  <c r="P308" i="9"/>
  <c r="S308" i="9" s="1"/>
  <c r="P215" i="9"/>
  <c r="S215" i="9" s="1"/>
  <c r="P205" i="9"/>
  <c r="S205" i="9" s="1"/>
  <c r="P209" i="9"/>
  <c r="S209" i="9" s="1"/>
  <c r="P219" i="9"/>
  <c r="S219" i="9" s="1"/>
  <c r="P223" i="9"/>
  <c r="S223" i="9" s="1"/>
  <c r="P231" i="9"/>
  <c r="S231" i="9" s="1"/>
  <c r="P282" i="9"/>
  <c r="S282" i="9" s="1"/>
  <c r="P190" i="9"/>
  <c r="S190" i="9" s="1"/>
  <c r="P252" i="9"/>
  <c r="S252" i="9" s="1"/>
  <c r="P281" i="9"/>
  <c r="S281" i="9" s="1"/>
  <c r="P267" i="9"/>
  <c r="S267" i="9" s="1"/>
  <c r="M230" i="9"/>
  <c r="M238" i="9"/>
  <c r="M152" i="9"/>
  <c r="M176" i="9"/>
  <c r="M179" i="9"/>
  <c r="M213" i="9"/>
  <c r="M241" i="9"/>
  <c r="M258" i="9"/>
  <c r="M253" i="9"/>
  <c r="M257" i="9"/>
  <c r="M199" i="9"/>
  <c r="M137" i="9"/>
  <c r="M195" i="9"/>
  <c r="M149" i="9"/>
  <c r="M155" i="9"/>
  <c r="M163" i="9"/>
  <c r="M171" i="9"/>
  <c r="M183" i="9"/>
  <c r="M186" i="9"/>
  <c r="M191" i="9"/>
  <c r="M129" i="9"/>
  <c r="M141" i="9"/>
  <c r="M156" i="9"/>
  <c r="M164" i="9"/>
  <c r="M172" i="9"/>
  <c r="M178" i="9"/>
  <c r="M203" i="9"/>
  <c r="P264" i="9" l="1"/>
  <c r="S264" i="9" s="1"/>
  <c r="P291" i="9"/>
  <c r="S291" i="9" s="1"/>
  <c r="P222" i="9"/>
  <c r="S222" i="9" s="1"/>
  <c r="P257" i="9"/>
  <c r="S257" i="9" s="1"/>
  <c r="P200" i="9"/>
  <c r="S200" i="9" s="1"/>
  <c r="P174" i="9"/>
  <c r="S174" i="9" s="1"/>
  <c r="P153" i="9"/>
  <c r="S153" i="9" s="1"/>
  <c r="P249" i="9"/>
  <c r="S249" i="9" s="1"/>
  <c r="P302" i="9"/>
  <c r="S302" i="9" s="1"/>
  <c r="P301" i="9"/>
  <c r="S301" i="9" s="1"/>
  <c r="P145" i="9"/>
  <c r="S145" i="9" s="1"/>
  <c r="P238" i="9"/>
  <c r="S238" i="9" s="1"/>
  <c r="P208" i="9"/>
  <c r="S208" i="9" s="1"/>
  <c r="P129" i="9"/>
  <c r="S129" i="9" s="1"/>
  <c r="P298" i="9"/>
  <c r="S298" i="9" s="1"/>
  <c r="P285" i="9"/>
  <c r="S285" i="9" s="1"/>
  <c r="P306" i="9"/>
  <c r="S306" i="9" s="1"/>
  <c r="P182" i="9"/>
  <c r="S182" i="9" s="1"/>
  <c r="P166" i="9"/>
  <c r="S166" i="9" s="1"/>
  <c r="P121" i="9"/>
  <c r="S121" i="9" s="1"/>
  <c r="P294" i="9"/>
  <c r="S294" i="9" s="1"/>
  <c r="P230" i="9"/>
  <c r="S230" i="9" s="1"/>
  <c r="P158" i="9"/>
  <c r="S158" i="9" s="1"/>
  <c r="P265" i="9"/>
  <c r="S265" i="9" s="1"/>
  <c r="P113" i="9"/>
  <c r="S113" i="9" s="1"/>
  <c r="P290" i="9"/>
  <c r="S290" i="9" s="1"/>
  <c r="P248" i="9"/>
  <c r="S248" i="9" s="1"/>
  <c r="P273" i="9"/>
  <c r="S273" i="9" s="1"/>
  <c r="P307" i="9"/>
  <c r="S307" i="9" s="1"/>
  <c r="P137" i="9"/>
  <c r="S137" i="9" s="1"/>
  <c r="P286" i="9"/>
  <c r="S286" i="9" s="1"/>
  <c r="P293" i="9"/>
  <c r="S293" i="9" s="1"/>
  <c r="P272" i="9"/>
  <c r="S272" i="9" s="1"/>
  <c r="P299" i="9"/>
  <c r="S299" i="9" s="1"/>
  <c r="P256" i="9"/>
  <c r="S256" i="9" s="1"/>
  <c r="P278" i="9"/>
  <c r="S278" i="9" s="1"/>
  <c r="P277" i="9"/>
  <c r="S277" i="9" s="1"/>
  <c r="M107" i="9"/>
  <c r="M104" i="9"/>
  <c r="M103" i="9"/>
  <c r="M101" i="9"/>
  <c r="M99" i="9"/>
  <c r="M98" i="9"/>
  <c r="M97" i="9"/>
  <c r="M96" i="9"/>
  <c r="M94" i="9"/>
  <c r="M93" i="9"/>
  <c r="M91" i="9"/>
  <c r="M90" i="9"/>
  <c r="M88" i="9"/>
  <c r="M87" i="9"/>
  <c r="M86" i="9"/>
  <c r="M85" i="9"/>
  <c r="M83" i="9"/>
  <c r="M81" i="9"/>
  <c r="M80" i="9"/>
  <c r="M79" i="9"/>
  <c r="M77" i="9"/>
  <c r="M72" i="9"/>
  <c r="M71" i="9"/>
  <c r="M69" i="9"/>
  <c r="M67" i="9"/>
  <c r="M65" i="9"/>
  <c r="M64" i="9"/>
  <c r="M63" i="9"/>
  <c r="M61" i="9"/>
  <c r="M59" i="9"/>
  <c r="M57" i="9"/>
  <c r="M54" i="9"/>
  <c r="M52" i="9"/>
  <c r="M49" i="9"/>
  <c r="M48" i="9"/>
  <c r="M46" i="9"/>
  <c r="M44" i="9"/>
  <c r="M42" i="9"/>
  <c r="M41" i="9"/>
  <c r="M40" i="9"/>
  <c r="M38" i="9"/>
  <c r="M36" i="9"/>
  <c r="M34" i="9"/>
  <c r="M33" i="9"/>
  <c r="M30" i="9"/>
  <c r="M27" i="9"/>
  <c r="M26" i="9"/>
  <c r="M25" i="9"/>
  <c r="M24" i="9"/>
  <c r="M22" i="9"/>
  <c r="M20" i="9"/>
  <c r="M108" i="9"/>
  <c r="I108" i="9"/>
  <c r="AA108" i="9" s="1"/>
  <c r="O108" i="9" s="1"/>
  <c r="I107" i="9"/>
  <c r="AA107" i="9" s="1"/>
  <c r="O107" i="9" s="1"/>
  <c r="I106" i="9"/>
  <c r="I105" i="9"/>
  <c r="I104" i="9"/>
  <c r="AA104" i="9" s="1"/>
  <c r="O104" i="9" s="1"/>
  <c r="I103" i="9"/>
  <c r="I102" i="9"/>
  <c r="I101" i="9"/>
  <c r="AA101" i="9" s="1"/>
  <c r="O101" i="9" s="1"/>
  <c r="M100" i="9"/>
  <c r="I100" i="9"/>
  <c r="AA100" i="9" s="1"/>
  <c r="O100" i="9" s="1"/>
  <c r="I99" i="9"/>
  <c r="I98" i="9"/>
  <c r="AA98" i="9" s="1"/>
  <c r="O98" i="9" s="1"/>
  <c r="I97" i="9"/>
  <c r="I96" i="9"/>
  <c r="AA96" i="9" s="1"/>
  <c r="O96" i="9" s="1"/>
  <c r="M95" i="9"/>
  <c r="I95" i="9"/>
  <c r="I94" i="9"/>
  <c r="AA94" i="9" s="1"/>
  <c r="O94" i="9" s="1"/>
  <c r="I93" i="9"/>
  <c r="AA93" i="9" s="1"/>
  <c r="O93" i="9" s="1"/>
  <c r="M92" i="9"/>
  <c r="I92" i="9"/>
  <c r="AA92" i="9" s="1"/>
  <c r="O92" i="9" s="1"/>
  <c r="I91" i="9"/>
  <c r="AA91" i="9" s="1"/>
  <c r="O91" i="9" s="1"/>
  <c r="I90" i="9"/>
  <c r="AA90" i="9" s="1"/>
  <c r="O90" i="9" s="1"/>
  <c r="I89" i="9"/>
  <c r="I88" i="9"/>
  <c r="AA88" i="9" s="1"/>
  <c r="O88" i="9" s="1"/>
  <c r="I87" i="9"/>
  <c r="I86" i="9"/>
  <c r="AA86" i="9" s="1"/>
  <c r="O86" i="9" s="1"/>
  <c r="I85" i="9"/>
  <c r="AA85" i="9" s="1"/>
  <c r="O85" i="9" s="1"/>
  <c r="M84" i="9"/>
  <c r="I84" i="9"/>
  <c r="AA84" i="9" s="1"/>
  <c r="O84" i="9" s="1"/>
  <c r="I83" i="9"/>
  <c r="M82" i="9"/>
  <c r="I82" i="9"/>
  <c r="AA82" i="9" s="1"/>
  <c r="O82" i="9" s="1"/>
  <c r="I81" i="9"/>
  <c r="I80" i="9"/>
  <c r="AA80" i="9" s="1"/>
  <c r="O80" i="9" s="1"/>
  <c r="I79" i="9"/>
  <c r="M78" i="9"/>
  <c r="I78" i="9"/>
  <c r="AA78" i="9" s="1"/>
  <c r="O78" i="9" s="1"/>
  <c r="I77" i="9"/>
  <c r="AA77" i="9" s="1"/>
  <c r="O77" i="9" s="1"/>
  <c r="M76" i="9"/>
  <c r="I76" i="9"/>
  <c r="AA76" i="9" s="1"/>
  <c r="O76" i="9" s="1"/>
  <c r="M75" i="9"/>
  <c r="I75" i="9"/>
  <c r="M74" i="9"/>
  <c r="I74" i="9"/>
  <c r="AA74" i="9" s="1"/>
  <c r="O74" i="9" s="1"/>
  <c r="I73" i="9"/>
  <c r="I72" i="9"/>
  <c r="AA72" i="9" s="1"/>
  <c r="O72" i="9" s="1"/>
  <c r="I71" i="9"/>
  <c r="AA71" i="9" s="1"/>
  <c r="O71" i="9" s="1"/>
  <c r="M70" i="9"/>
  <c r="I70" i="9"/>
  <c r="AA70" i="9" s="1"/>
  <c r="O70" i="9" s="1"/>
  <c r="I69" i="9"/>
  <c r="AA69" i="9" s="1"/>
  <c r="O69" i="9" s="1"/>
  <c r="M68" i="9"/>
  <c r="I68" i="9"/>
  <c r="AA68" i="9" s="1"/>
  <c r="O68" i="9" s="1"/>
  <c r="I67" i="9"/>
  <c r="M66" i="9"/>
  <c r="I66" i="9"/>
  <c r="AA66" i="9" s="1"/>
  <c r="O66" i="9" s="1"/>
  <c r="I65" i="9"/>
  <c r="I64" i="9"/>
  <c r="AA64" i="9" s="1"/>
  <c r="O64" i="9" s="1"/>
  <c r="I63" i="9"/>
  <c r="AA63" i="9" s="1"/>
  <c r="O63" i="9" s="1"/>
  <c r="M62" i="9"/>
  <c r="I62" i="9"/>
  <c r="AA62" i="9" s="1"/>
  <c r="O62" i="9" s="1"/>
  <c r="I61" i="9"/>
  <c r="AA61" i="9" s="1"/>
  <c r="O61" i="9" s="1"/>
  <c r="M60" i="9"/>
  <c r="I60" i="9"/>
  <c r="AA60" i="9" s="1"/>
  <c r="O60" i="9" s="1"/>
  <c r="I59" i="9"/>
  <c r="AA59" i="9" s="1"/>
  <c r="O59" i="9" s="1"/>
  <c r="M58" i="9"/>
  <c r="I58" i="9"/>
  <c r="AA58" i="9" s="1"/>
  <c r="O58" i="9" s="1"/>
  <c r="I57" i="9"/>
  <c r="AA57" i="9" s="1"/>
  <c r="O57" i="9" s="1"/>
  <c r="M56" i="9"/>
  <c r="I56" i="9"/>
  <c r="M55" i="9"/>
  <c r="I55" i="9"/>
  <c r="AA55" i="9" s="1"/>
  <c r="O55" i="9" s="1"/>
  <c r="I54" i="9"/>
  <c r="AA54" i="9" s="1"/>
  <c r="O54" i="9" s="1"/>
  <c r="M53" i="9"/>
  <c r="I53" i="9"/>
  <c r="AA53" i="9" s="1"/>
  <c r="O53" i="9" s="1"/>
  <c r="I52" i="9"/>
  <c r="AA52" i="9" s="1"/>
  <c r="O52" i="9" s="1"/>
  <c r="M51" i="9"/>
  <c r="I51" i="9"/>
  <c r="AA51" i="9" s="1"/>
  <c r="O51" i="9" s="1"/>
  <c r="M50" i="9"/>
  <c r="I50" i="9"/>
  <c r="I49" i="9"/>
  <c r="AA49" i="9" s="1"/>
  <c r="O49" i="9" s="1"/>
  <c r="I48" i="9"/>
  <c r="M47" i="9"/>
  <c r="I47" i="9"/>
  <c r="AA47" i="9" s="1"/>
  <c r="O47" i="9" s="1"/>
  <c r="I46" i="9"/>
  <c r="AA46" i="9" s="1"/>
  <c r="O46" i="9" s="1"/>
  <c r="M45" i="9"/>
  <c r="I45" i="9"/>
  <c r="AA45" i="9" s="1"/>
  <c r="O45" i="9" s="1"/>
  <c r="I44" i="9"/>
  <c r="M43" i="9"/>
  <c r="I43" i="9"/>
  <c r="AA43" i="9" s="1"/>
  <c r="O43" i="9" s="1"/>
  <c r="I42" i="9"/>
  <c r="I41" i="9"/>
  <c r="AA41" i="9" s="1"/>
  <c r="O41" i="9" s="1"/>
  <c r="I40" i="9"/>
  <c r="M39" i="9"/>
  <c r="I39" i="9"/>
  <c r="AA39" i="9" s="1"/>
  <c r="O39" i="9" s="1"/>
  <c r="I38" i="9"/>
  <c r="AA38" i="9" s="1"/>
  <c r="O38" i="9" s="1"/>
  <c r="M37" i="9"/>
  <c r="I37" i="9"/>
  <c r="AA37" i="9" s="1"/>
  <c r="O37" i="9" s="1"/>
  <c r="I36" i="9"/>
  <c r="M35" i="9"/>
  <c r="I35" i="9"/>
  <c r="AA35" i="9" s="1"/>
  <c r="O35" i="9" s="1"/>
  <c r="I34" i="9"/>
  <c r="AA34" i="9" s="1"/>
  <c r="O34" i="9" s="1"/>
  <c r="I33" i="9"/>
  <c r="AA33" i="9" s="1"/>
  <c r="O33" i="9" s="1"/>
  <c r="M32" i="9"/>
  <c r="I32" i="9"/>
  <c r="M31" i="9"/>
  <c r="I31" i="9"/>
  <c r="AA31" i="9" s="1"/>
  <c r="O31" i="9" s="1"/>
  <c r="I30" i="9"/>
  <c r="AA30" i="9" s="1"/>
  <c r="O30" i="9" s="1"/>
  <c r="M29" i="9"/>
  <c r="I29" i="9"/>
  <c r="AA29" i="9" s="1"/>
  <c r="O29" i="9" s="1"/>
  <c r="M28" i="9"/>
  <c r="I28" i="9"/>
  <c r="I27" i="9"/>
  <c r="AA27" i="9" s="1"/>
  <c r="O27" i="9" s="1"/>
  <c r="I26" i="9"/>
  <c r="AA26" i="9" s="1"/>
  <c r="O26" i="9" s="1"/>
  <c r="I25" i="9"/>
  <c r="AA25" i="9" s="1"/>
  <c r="O25" i="9" s="1"/>
  <c r="I24" i="9"/>
  <c r="AA24" i="9" s="1"/>
  <c r="O24" i="9" s="1"/>
  <c r="M23" i="9"/>
  <c r="I23" i="9"/>
  <c r="I22" i="9"/>
  <c r="AA22" i="9" s="1"/>
  <c r="O22" i="9" s="1"/>
  <c r="I21" i="9"/>
  <c r="AA21" i="9" s="1"/>
  <c r="O21" i="9" s="1"/>
  <c r="I20" i="9"/>
  <c r="AA20" i="9" s="1"/>
  <c r="O20" i="9" s="1"/>
  <c r="AA36" i="9" l="1"/>
  <c r="O36" i="9" s="1"/>
  <c r="AA42" i="9"/>
  <c r="O42" i="9" s="1"/>
  <c r="AA79" i="9"/>
  <c r="O79" i="9" s="1"/>
  <c r="AA99" i="9"/>
  <c r="O99" i="9" s="1"/>
  <c r="AA106" i="9"/>
  <c r="O106" i="9" s="1"/>
  <c r="AA48" i="9"/>
  <c r="O48" i="9" s="1"/>
  <c r="AA75" i="9"/>
  <c r="O75" i="9" s="1"/>
  <c r="AA32" i="9"/>
  <c r="O32" i="9" s="1"/>
  <c r="AA81" i="9"/>
  <c r="O81" i="9" s="1"/>
  <c r="AA87" i="9"/>
  <c r="O87" i="9" s="1"/>
  <c r="AA50" i="9"/>
  <c r="O50" i="9" s="1"/>
  <c r="AA65" i="9"/>
  <c r="O65" i="9" s="1"/>
  <c r="AA95" i="9"/>
  <c r="O95" i="9" s="1"/>
  <c r="AA28" i="9"/>
  <c r="O28" i="9" s="1"/>
  <c r="AA44" i="9"/>
  <c r="O44" i="9" s="1"/>
  <c r="AA89" i="9"/>
  <c r="O89" i="9" s="1"/>
  <c r="AA102" i="9"/>
  <c r="O102" i="9" s="1"/>
  <c r="AA83" i="9"/>
  <c r="O83" i="9" s="1"/>
  <c r="AA103" i="9"/>
  <c r="O103" i="9" s="1"/>
  <c r="AA23" i="9"/>
  <c r="O23" i="9" s="1"/>
  <c r="AA56" i="9"/>
  <c r="O56" i="9" s="1"/>
  <c r="AA40" i="9"/>
  <c r="O40" i="9" s="1"/>
  <c r="AA67" i="9"/>
  <c r="O67" i="9" s="1"/>
  <c r="AA73" i="9"/>
  <c r="O73" i="9" s="1"/>
  <c r="AA97" i="9"/>
  <c r="O97" i="9" s="1"/>
  <c r="AA105" i="9"/>
  <c r="O105" i="9" s="1"/>
  <c r="P38" i="9"/>
  <c r="S38" i="9" s="1"/>
  <c r="P77" i="9"/>
  <c r="S77" i="9" s="1"/>
  <c r="P54" i="9"/>
  <c r="S54" i="9" s="1"/>
  <c r="P101" i="9"/>
  <c r="S101" i="9" s="1"/>
  <c r="P85" i="9"/>
  <c r="S85" i="9" s="1"/>
  <c r="P61" i="9"/>
  <c r="S61" i="9" s="1"/>
  <c r="P93" i="9"/>
  <c r="S93" i="9" s="1"/>
  <c r="P20" i="9"/>
  <c r="S20" i="9" s="1"/>
  <c r="P43" i="9"/>
  <c r="S43" i="9" s="1"/>
  <c r="P53" i="9"/>
  <c r="S53" i="9" s="1"/>
  <c r="P64" i="9"/>
  <c r="S64" i="9" s="1"/>
  <c r="P82" i="9"/>
  <c r="S82" i="9" s="1"/>
  <c r="P88" i="9"/>
  <c r="S88" i="9" s="1"/>
  <c r="P94" i="9"/>
  <c r="S94" i="9" s="1"/>
  <c r="P100" i="9"/>
  <c r="S100" i="9" s="1"/>
  <c r="P46" i="9"/>
  <c r="S46" i="9" s="1"/>
  <c r="P51" i="9"/>
  <c r="S51" i="9" s="1"/>
  <c r="P60" i="9"/>
  <c r="S60" i="9" s="1"/>
  <c r="P62" i="9"/>
  <c r="S62" i="9" s="1"/>
  <c r="P70" i="9"/>
  <c r="S70" i="9" s="1"/>
  <c r="P80" i="9"/>
  <c r="S80" i="9" s="1"/>
  <c r="P92" i="9"/>
  <c r="S92" i="9" s="1"/>
  <c r="P104" i="9"/>
  <c r="S104" i="9" s="1"/>
  <c r="P107" i="9"/>
  <c r="S107" i="9" s="1"/>
  <c r="P39" i="9"/>
  <c r="S39" i="9" s="1"/>
  <c r="P47" i="9"/>
  <c r="S47" i="9" s="1"/>
  <c r="P58" i="9"/>
  <c r="S58" i="9" s="1"/>
  <c r="P68" i="9"/>
  <c r="S68" i="9" s="1"/>
  <c r="P78" i="9"/>
  <c r="S78" i="9" s="1"/>
  <c r="P86" i="9"/>
  <c r="S86" i="9" s="1"/>
  <c r="P98" i="9"/>
  <c r="S98" i="9" s="1"/>
  <c r="P108" i="9"/>
  <c r="S108" i="9" s="1"/>
  <c r="P59" i="9"/>
  <c r="S59" i="9" s="1"/>
  <c r="P69" i="9"/>
  <c r="S69" i="9" s="1"/>
  <c r="P72" i="9"/>
  <c r="S72" i="9" s="1"/>
  <c r="P91" i="9"/>
  <c r="S91" i="9" s="1"/>
  <c r="P41" i="9"/>
  <c r="S41" i="9" s="1"/>
  <c r="P49" i="9"/>
  <c r="S49" i="9" s="1"/>
  <c r="P45" i="9"/>
  <c r="S45" i="9" s="1"/>
  <c r="P52" i="9"/>
  <c r="S52" i="9" s="1"/>
  <c r="P55" i="9"/>
  <c r="S55" i="9" s="1"/>
  <c r="P57" i="9"/>
  <c r="S57" i="9" s="1"/>
  <c r="P63" i="9"/>
  <c r="S63" i="9" s="1"/>
  <c r="P66" i="9"/>
  <c r="S66" i="9" s="1"/>
  <c r="P71" i="9"/>
  <c r="S71" i="9" s="1"/>
  <c r="P74" i="9"/>
  <c r="S74" i="9" s="1"/>
  <c r="P76" i="9"/>
  <c r="S76" i="9" s="1"/>
  <c r="P84" i="9"/>
  <c r="S84" i="9" s="1"/>
  <c r="P90" i="9"/>
  <c r="S90" i="9" s="1"/>
  <c r="P96" i="9"/>
  <c r="S96" i="9" s="1"/>
  <c r="P26" i="9"/>
  <c r="S26" i="9" s="1"/>
  <c r="P22" i="9"/>
  <c r="S22" i="9" s="1"/>
  <c r="P33" i="9"/>
  <c r="S33" i="9" s="1"/>
  <c r="P21" i="9"/>
  <c r="S21" i="9" s="1"/>
  <c r="P29" i="9"/>
  <c r="S29" i="9" s="1"/>
  <c r="P24" i="9"/>
  <c r="S24" i="9" s="1"/>
  <c r="P27" i="9"/>
  <c r="S27" i="9" s="1"/>
  <c r="P34" i="9"/>
  <c r="S34" i="9" s="1"/>
  <c r="P37" i="9"/>
  <c r="S37" i="9" s="1"/>
  <c r="P31" i="9"/>
  <c r="S31" i="9" s="1"/>
  <c r="P25" i="9"/>
  <c r="S25" i="9" s="1"/>
  <c r="P30" i="9"/>
  <c r="S30" i="9" s="1"/>
  <c r="P35" i="9"/>
  <c r="S35" i="9" s="1"/>
  <c r="M73" i="9"/>
  <c r="M89" i="9"/>
  <c r="M102" i="9"/>
  <c r="M105" i="9"/>
  <c r="M106" i="9"/>
  <c r="P95" i="9" l="1"/>
  <c r="S95" i="9" s="1"/>
  <c r="P106" i="9"/>
  <c r="S106" i="9" s="1"/>
  <c r="P99" i="9"/>
  <c r="S99" i="9" s="1"/>
  <c r="P103" i="9"/>
  <c r="S103" i="9" s="1"/>
  <c r="P105" i="9"/>
  <c r="S105" i="9" s="1"/>
  <c r="P87" i="9"/>
  <c r="S87" i="9" s="1"/>
  <c r="P97" i="9"/>
  <c r="S97" i="9" s="1"/>
  <c r="P102" i="9"/>
  <c r="S102" i="9" s="1"/>
  <c r="P89" i="9"/>
  <c r="S89" i="9" s="1"/>
  <c r="P75" i="9"/>
  <c r="S75" i="9" s="1"/>
  <c r="P40" i="9"/>
  <c r="S40" i="9" s="1"/>
  <c r="P56" i="9"/>
  <c r="S56" i="9" s="1"/>
  <c r="P23" i="9"/>
  <c r="S23" i="9" s="1"/>
  <c r="P65" i="9"/>
  <c r="S65" i="9" s="1"/>
  <c r="P44" i="9"/>
  <c r="S44" i="9" s="1"/>
  <c r="P28" i="9"/>
  <c r="S28" i="9" s="1"/>
  <c r="P50" i="9"/>
  <c r="S50" i="9" s="1"/>
  <c r="P79" i="9"/>
  <c r="S79" i="9" s="1"/>
  <c r="P67" i="9"/>
  <c r="S67" i="9" s="1"/>
  <c r="P48" i="9"/>
  <c r="S48" i="9" s="1"/>
  <c r="P83" i="9"/>
  <c r="S83" i="9" s="1"/>
  <c r="P81" i="9"/>
  <c r="S81" i="9" s="1"/>
  <c r="P42" i="9"/>
  <c r="S42" i="9" s="1"/>
  <c r="P73" i="9"/>
  <c r="S73" i="9" s="1"/>
  <c r="P32" i="9"/>
  <c r="S32" i="9" s="1"/>
  <c r="P36" i="9"/>
  <c r="S36" i="9" s="1"/>
  <c r="I11" i="9"/>
  <c r="AA11" i="9" s="1"/>
  <c r="O11" i="9" s="1"/>
  <c r="I12" i="9"/>
  <c r="AA12" i="9" s="1"/>
  <c r="O12" i="9" s="1"/>
  <c r="I13" i="9"/>
  <c r="AA13" i="9" s="1"/>
  <c r="O13" i="9" s="1"/>
  <c r="I14" i="9"/>
  <c r="AA14" i="9" s="1"/>
  <c r="O14" i="9" s="1"/>
  <c r="I15" i="9"/>
  <c r="AA15" i="9" s="1"/>
  <c r="O15" i="9" s="1"/>
  <c r="I16" i="9"/>
  <c r="AA16" i="9" s="1"/>
  <c r="O16" i="9" s="1"/>
  <c r="I17" i="9"/>
  <c r="AA17" i="9" s="1"/>
  <c r="O17" i="9" s="1"/>
  <c r="I18" i="9"/>
  <c r="I19" i="9"/>
  <c r="AA19" i="9" s="1"/>
  <c r="O19" i="9" s="1"/>
  <c r="I10" i="9"/>
  <c r="AA10" i="9" s="1"/>
  <c r="O10" i="9" s="1"/>
  <c r="M11" i="9"/>
  <c r="M13" i="9"/>
  <c r="M14" i="9"/>
  <c r="M15" i="9"/>
  <c r="M16" i="9"/>
  <c r="M17" i="9"/>
  <c r="M18" i="9"/>
  <c r="M19" i="9"/>
  <c r="P10" i="9" l="1"/>
  <c r="S10" i="9" s="1"/>
  <c r="AA18" i="9"/>
  <c r="O18" i="9" s="1"/>
  <c r="P17" i="9"/>
  <c r="S17" i="9" s="1"/>
  <c r="P14" i="9"/>
  <c r="S14" i="9" s="1"/>
  <c r="P13" i="9"/>
  <c r="S13" i="9" s="1"/>
  <c r="P16" i="9"/>
  <c r="S16" i="9" s="1"/>
  <c r="P12" i="9"/>
  <c r="S12" i="9" s="1"/>
  <c r="P19" i="9"/>
  <c r="S19" i="9" s="1"/>
  <c r="P15" i="9"/>
  <c r="S15" i="9" s="1"/>
  <c r="P11" i="9"/>
  <c r="S11" i="9" s="1"/>
  <c r="M12" i="9"/>
  <c r="I92" i="14"/>
  <c r="H92" i="14"/>
  <c r="F92" i="14"/>
  <c r="E92" i="14"/>
  <c r="I91" i="14"/>
  <c r="H91" i="14"/>
  <c r="F91" i="14"/>
  <c r="E91" i="14"/>
  <c r="I90" i="14"/>
  <c r="H90" i="14"/>
  <c r="F90" i="14"/>
  <c r="E90" i="14"/>
  <c r="I84" i="14"/>
  <c r="F84" i="14"/>
  <c r="I83" i="14"/>
  <c r="F83" i="14"/>
  <c r="I79" i="14"/>
  <c r="F79" i="14"/>
  <c r="I78" i="14"/>
  <c r="F78" i="14"/>
  <c r="I77" i="14"/>
  <c r="F77" i="14"/>
  <c r="H61" i="14"/>
  <c r="E61" i="14"/>
  <c r="H60" i="14"/>
  <c r="E60" i="14"/>
  <c r="H57" i="14"/>
  <c r="E57" i="14"/>
  <c r="H56" i="14"/>
  <c r="E56" i="14"/>
  <c r="I43" i="14"/>
  <c r="F43" i="14"/>
  <c r="I42" i="14"/>
  <c r="F42" i="14"/>
  <c r="H39" i="14"/>
  <c r="E39" i="14"/>
  <c r="H38" i="14"/>
  <c r="E38" i="14"/>
  <c r="H37" i="14"/>
  <c r="E37" i="14"/>
  <c r="H36" i="14"/>
  <c r="E36" i="14"/>
  <c r="H35" i="14"/>
  <c r="E35" i="14"/>
  <c r="H34" i="14"/>
  <c r="E34" i="14"/>
  <c r="H33" i="14"/>
  <c r="E33" i="14"/>
  <c r="H32" i="14"/>
  <c r="E32" i="14"/>
  <c r="H31" i="14"/>
  <c r="E31" i="14"/>
  <c r="H30" i="14"/>
  <c r="E30" i="14"/>
  <c r="H29" i="14"/>
  <c r="E29" i="14"/>
  <c r="H28" i="14"/>
  <c r="E28" i="14"/>
  <c r="H27" i="14"/>
  <c r="E27" i="14"/>
  <c r="H26" i="14"/>
  <c r="E26" i="14"/>
  <c r="H25" i="14"/>
  <c r="E25" i="14"/>
  <c r="H24" i="14"/>
  <c r="E24" i="14"/>
  <c r="H23" i="14"/>
  <c r="E23" i="14"/>
  <c r="H22" i="14"/>
  <c r="E22" i="14"/>
  <c r="H21" i="14"/>
  <c r="E21" i="14"/>
  <c r="H20" i="14"/>
  <c r="E20" i="14"/>
  <c r="S6" i="9" l="1"/>
  <c r="P18" i="9"/>
  <c r="S18" i="9" s="1"/>
  <c r="S4" i="9" s="1"/>
</calcChain>
</file>

<file path=xl/sharedStrings.xml><?xml version="1.0" encoding="utf-8"?>
<sst xmlns="http://schemas.openxmlformats.org/spreadsheetml/2006/main" count="2265" uniqueCount="1052">
  <si>
    <t>ProcedureCode</t>
  </si>
  <si>
    <t>W5690</t>
  </si>
  <si>
    <t>W5692</t>
  </si>
  <si>
    <t>W5694</t>
  </si>
  <si>
    <t>W5700</t>
  </si>
  <si>
    <t>W5702</t>
  </si>
  <si>
    <t>W5704</t>
  </si>
  <si>
    <t>W5710</t>
  </si>
  <si>
    <t>W5712</t>
  </si>
  <si>
    <t>W5714</t>
  </si>
  <si>
    <t>W5730</t>
  </si>
  <si>
    <t>W5732</t>
  </si>
  <si>
    <t>W5734</t>
  </si>
  <si>
    <t>W5683</t>
  </si>
  <si>
    <t>W5689</t>
  </si>
  <si>
    <t>W5688</t>
  </si>
  <si>
    <t>W5682</t>
  </si>
  <si>
    <t>W5687</t>
  </si>
  <si>
    <t>W5681</t>
  </si>
  <si>
    <t>W8334</t>
  </si>
  <si>
    <t>W8338</t>
  </si>
  <si>
    <t>W8341</t>
  </si>
  <si>
    <t>W8343</t>
  </si>
  <si>
    <t>W5882</t>
  </si>
  <si>
    <t>W5883</t>
  </si>
  <si>
    <t>W5880</t>
  </si>
  <si>
    <t>W5881</t>
  </si>
  <si>
    <t>W5884</t>
  </si>
  <si>
    <t>W5885</t>
  </si>
  <si>
    <t>W5670</t>
  </si>
  <si>
    <t>W5672</t>
  </si>
  <si>
    <t>W5674</t>
  </si>
  <si>
    <t>W5676</t>
  </si>
  <si>
    <t>W5654</t>
  </si>
  <si>
    <t>W5656</t>
  </si>
  <si>
    <t>W5640</t>
  </si>
  <si>
    <t>W5645</t>
  </si>
  <si>
    <t>W5647</t>
  </si>
  <si>
    <t>W5649</t>
  </si>
  <si>
    <t>W5662</t>
  </si>
  <si>
    <t>W5664</t>
  </si>
  <si>
    <t>W5658</t>
  </si>
  <si>
    <t>W5660</t>
  </si>
  <si>
    <t>W5666</t>
  </si>
  <si>
    <t>W5668</t>
  </si>
  <si>
    <t>W5740</t>
  </si>
  <si>
    <t>W5742</t>
  </si>
  <si>
    <t>W5744</t>
  </si>
  <si>
    <t>W5750</t>
  </si>
  <si>
    <t>W5752</t>
  </si>
  <si>
    <t>W5754</t>
  </si>
  <si>
    <t>W5760</t>
  </si>
  <si>
    <t>W5762</t>
  </si>
  <si>
    <t>W5764</t>
  </si>
  <si>
    <t>W5770</t>
  </si>
  <si>
    <t>W5772</t>
  </si>
  <si>
    <t>W5774</t>
  </si>
  <si>
    <t>W5630</t>
  </si>
  <si>
    <t>W5632</t>
  </si>
  <si>
    <t>W5634</t>
  </si>
  <si>
    <t>W5804</t>
  </si>
  <si>
    <t>W5816</t>
  </si>
  <si>
    <t>W5802</t>
  </si>
  <si>
    <t>W5808</t>
  </si>
  <si>
    <t>W5780</t>
  </si>
  <si>
    <t>W5782</t>
  </si>
  <si>
    <t>W5784</t>
  </si>
  <si>
    <t>W5810</t>
  </si>
  <si>
    <t>W5812</t>
  </si>
  <si>
    <t>W5814</t>
  </si>
  <si>
    <t>W2142</t>
  </si>
  <si>
    <t>W2143</t>
  </si>
  <si>
    <t>W2144</t>
  </si>
  <si>
    <t>W5820</t>
  </si>
  <si>
    <t>W5877</t>
  </si>
  <si>
    <t>W5850</t>
  </si>
  <si>
    <t>W5852</t>
  </si>
  <si>
    <t>W5854</t>
  </si>
  <si>
    <t>W5840</t>
  </si>
  <si>
    <t>W5841</t>
  </si>
  <si>
    <t>W5842</t>
  </si>
  <si>
    <t>W5830</t>
  </si>
  <si>
    <t>W5832</t>
  </si>
  <si>
    <t>W5834</t>
  </si>
  <si>
    <t>W5611</t>
  </si>
  <si>
    <t>W5892</t>
  </si>
  <si>
    <t>W5893</t>
  </si>
  <si>
    <t>W5860</t>
  </si>
  <si>
    <t>W5862</t>
  </si>
  <si>
    <t>W5864</t>
  </si>
  <si>
    <t>W5856</t>
  </si>
  <si>
    <t>W5871</t>
  </si>
  <si>
    <t>W5873</t>
  </si>
  <si>
    <t>W5875</t>
  </si>
  <si>
    <t>Assistive Technology and ServicesCP</t>
  </si>
  <si>
    <t>Assistive Technology and ServicesCS</t>
  </si>
  <si>
    <t>Assistive Technology and ServicesFS</t>
  </si>
  <si>
    <t>BSS - Behavioral AssessmentCP</t>
  </si>
  <si>
    <t>BSS - Behavioral AssessmentCS</t>
  </si>
  <si>
    <t>BSS - Behavioral AssessmentFS</t>
  </si>
  <si>
    <t>BSS - Behavioral ConsultationCP</t>
  </si>
  <si>
    <t>BSS - Behavioral ConsultationCS</t>
  </si>
  <si>
    <t>BSS - Behavioral ConsultationFS</t>
  </si>
  <si>
    <t>BSS - Behavioral PlanCP</t>
  </si>
  <si>
    <t>BSS - Behavioral PlanCS</t>
  </si>
  <si>
    <t>BSS - Behavioral PlanFS</t>
  </si>
  <si>
    <t>BSS - Brief Support ImplementationCP</t>
  </si>
  <si>
    <t>BSS - Brief Support ImplementationCS</t>
  </si>
  <si>
    <t>BSS - Brief Support ImplementationFS</t>
  </si>
  <si>
    <t>Camp - Non-Respite (State Only Funded)CP</t>
  </si>
  <si>
    <t>Dedicated Hours Community Living - Enhanced Supports (1:1)CP</t>
  </si>
  <si>
    <t>Dedicated Hours Community Living - Enhanced Supports (2:1)CP</t>
  </si>
  <si>
    <t>Dedicated Hours for Community Living - Group Home (1:1)CP</t>
  </si>
  <si>
    <t>Dedicated Hours for Community Living - Group Home (2:1)CP</t>
  </si>
  <si>
    <t>Dedicated Hours for Supported Living (1:1)CP</t>
  </si>
  <si>
    <t>Dedicated Hours for Supported Living (2:1)CP</t>
  </si>
  <si>
    <t>Employment Services - Discovery Milestone 1CP</t>
  </si>
  <si>
    <t>Employment Services - Discovery Milestone 1CS</t>
  </si>
  <si>
    <t>Employment Services - Discovery Milestone 2CP</t>
  </si>
  <si>
    <t>Employment Services - Discovery Milestone 2CS</t>
  </si>
  <si>
    <t>Employment Services - Discovery Milestone 3CP</t>
  </si>
  <si>
    <t>Employment Services - Discovery Milestone 3CS</t>
  </si>
  <si>
    <t>Employment Services - Job DevelopmentCP</t>
  </si>
  <si>
    <t>Employment Services - Job DevelopmentCS</t>
  </si>
  <si>
    <t>Environmental AssessmentCP</t>
  </si>
  <si>
    <t>Environmental AssessmentCS</t>
  </si>
  <si>
    <t>Environmental AssessmentFS</t>
  </si>
  <si>
    <t>Environmental ModificationCP</t>
  </si>
  <si>
    <t>Environmental ModificationCS</t>
  </si>
  <si>
    <t>Environmental ModificationFS</t>
  </si>
  <si>
    <t>Family and Peer Mentoring SupportsCP</t>
  </si>
  <si>
    <t>Family and Peer Mentoring SupportsCS</t>
  </si>
  <si>
    <t>Family and Peer Mentoring SupportsFS</t>
  </si>
  <si>
    <t>Family Caregiver Training and EmpowermentCP</t>
  </si>
  <si>
    <t>Family Caregiver Training and EmpowermentCS</t>
  </si>
  <si>
    <t>Family Caregiver Training and EmpowermentFS</t>
  </si>
  <si>
    <t>Housing Support ServicesCP</t>
  </si>
  <si>
    <t>Housing Support ServicesCS</t>
  </si>
  <si>
    <t>Housing Support ServicesFS</t>
  </si>
  <si>
    <t>Nursing - Skilled Nursing Services (State Only Funded)CP</t>
  </si>
  <si>
    <t>Other (State Only Funded)CP</t>
  </si>
  <si>
    <t>Participant Ed, Training, and AdvocacyCP</t>
  </si>
  <si>
    <t>Participant Ed, Training, and AdvocacyCS</t>
  </si>
  <si>
    <t>Participant Ed, Training, and AdvocacyFS</t>
  </si>
  <si>
    <t>Personal SupportsCP</t>
  </si>
  <si>
    <t>Personal SupportsCS</t>
  </si>
  <si>
    <t>Personal SupportsFS</t>
  </si>
  <si>
    <t>Remote Support ServicesCP</t>
  </si>
  <si>
    <t>Rent - Individual Support (State Only Funded)CP</t>
  </si>
  <si>
    <t>Shared Living - Level 1CP</t>
  </si>
  <si>
    <t>Shared Living - Level 2CP</t>
  </si>
  <si>
    <t>Shared Living - Level 3CP</t>
  </si>
  <si>
    <t>Support BrokerCP</t>
  </si>
  <si>
    <t>Support BrokerCS</t>
  </si>
  <si>
    <t>Support BrokerFS</t>
  </si>
  <si>
    <t>Transition ServicesCP</t>
  </si>
  <si>
    <t>TransportationCP</t>
  </si>
  <si>
    <t>TransportationCS</t>
  </si>
  <si>
    <t>TransportationFS</t>
  </si>
  <si>
    <t>Vehicle ModificationCP</t>
  </si>
  <si>
    <t>Vehicle ModificationCS</t>
  </si>
  <si>
    <t>Vehicle ModificationFS</t>
  </si>
  <si>
    <t>Service Name w/ Waiver Program</t>
  </si>
  <si>
    <t>Service</t>
  </si>
  <si>
    <t>W5707</t>
  </si>
  <si>
    <t>W5738</t>
  </si>
  <si>
    <t>W5736</t>
  </si>
  <si>
    <t>Unit</t>
  </si>
  <si>
    <t>UPL</t>
  </si>
  <si>
    <t>Milestone</t>
  </si>
  <si>
    <t>Quarter Hour</t>
  </si>
  <si>
    <t>Hour</t>
  </si>
  <si>
    <t>Day</t>
  </si>
  <si>
    <t>Month</t>
  </si>
  <si>
    <t>*These are draft rates subject to change.</t>
  </si>
  <si>
    <t>Nursing - Nurse Case Management and DelegationFS</t>
  </si>
  <si>
    <t>W5799</t>
  </si>
  <si>
    <t>Live In Caregiver SupportsCP</t>
  </si>
  <si>
    <t>LTSS RATE CHART*</t>
  </si>
  <si>
    <t>Version 12/1/19</t>
  </si>
  <si>
    <t>COVID 19 Retainer and Quarantine Rates</t>
  </si>
  <si>
    <t>Standard/Quarantine/Retainer</t>
  </si>
  <si>
    <t>Units</t>
  </si>
  <si>
    <t>Rate</t>
  </si>
  <si>
    <t>Total</t>
  </si>
  <si>
    <t>Waiver</t>
  </si>
  <si>
    <t>Procedure Code</t>
  </si>
  <si>
    <t>Premium</t>
  </si>
  <si>
    <t>Baltimore County</t>
  </si>
  <si>
    <t>Baltimore City</t>
  </si>
  <si>
    <t>County</t>
  </si>
  <si>
    <t>County Type</t>
  </si>
  <si>
    <t>Ref</t>
  </si>
  <si>
    <t>Waiver Type</t>
  </si>
  <si>
    <t>Services</t>
  </si>
  <si>
    <t>Employment Services - Discovery Milestone 1</t>
  </si>
  <si>
    <t>Employment Services - Discovery Milestone 2</t>
  </si>
  <si>
    <t>Employment Services - Discovery Milestone 3</t>
  </si>
  <si>
    <t>Personal Supports</t>
  </si>
  <si>
    <t>Nursing - Nurse Consultation (only Self-Directed)CP</t>
  </si>
  <si>
    <t>Nursing - Nurse Consultation (only Self-Directed)CS</t>
  </si>
  <si>
    <t>CP</t>
  </si>
  <si>
    <t>FS</t>
  </si>
  <si>
    <t>CS</t>
  </si>
  <si>
    <t>No Proc Code</t>
  </si>
  <si>
    <t>Standard</t>
  </si>
  <si>
    <t>Retainer</t>
  </si>
  <si>
    <t>Rate Type</t>
  </si>
  <si>
    <t>Non-Premium</t>
  </si>
  <si>
    <t>Standard Non-Premium Rate</t>
  </si>
  <si>
    <t>Retainer Non-Premium Rate</t>
  </si>
  <si>
    <t>Service + Waiver</t>
  </si>
  <si>
    <t>Standard Premium Rate</t>
  </si>
  <si>
    <t>Retainer Premium Rate</t>
  </si>
  <si>
    <t>Provider #</t>
  </si>
  <si>
    <t xml:space="preserve"> </t>
  </si>
  <si>
    <t>PCA BY WAIVER TYPE</t>
  </si>
  <si>
    <t>SERVICE</t>
  </si>
  <si>
    <t>NA</t>
  </si>
  <si>
    <t>Career Exploration Facility Based</t>
  </si>
  <si>
    <t>Career Exploration Large Group</t>
  </si>
  <si>
    <t>Career Exploration Small Group</t>
  </si>
  <si>
    <t>Community Development Services 1:1 Staffing</t>
  </si>
  <si>
    <t>Community Development Services 2:1 Staffing</t>
  </si>
  <si>
    <t>Community Development Services - Group 2-4</t>
  </si>
  <si>
    <t>Community Development Services - Group 1-4</t>
  </si>
  <si>
    <t>Day Habilitation 1:1 Staffing</t>
  </si>
  <si>
    <t>Day Habilitation 2:1 Staffing</t>
  </si>
  <si>
    <t>Day Habilitation Large Group</t>
  </si>
  <si>
    <t>Day Habilitation Small Group</t>
  </si>
  <si>
    <t>Employment Services - Coworker Employment Support</t>
  </si>
  <si>
    <t>Employment Services - Customized Self Employment</t>
  </si>
  <si>
    <t>Employment Services Follow Along Supports</t>
  </si>
  <si>
    <t>Employment Services Ongoing Job Supports</t>
  </si>
  <si>
    <t>Nursing Health Case Management &amp; Delegation</t>
  </si>
  <si>
    <t>Personal Supports Enhanced</t>
  </si>
  <si>
    <t>Respite Care (Camp)</t>
  </si>
  <si>
    <t>Respite Care Day</t>
  </si>
  <si>
    <t>Respite Care Hour</t>
  </si>
  <si>
    <t>Note to User: Only Update the Shaded Cells</t>
  </si>
  <si>
    <t>P309</t>
  </si>
  <si>
    <t>P324</t>
  </si>
  <si>
    <t>P332</t>
  </si>
  <si>
    <t>P306</t>
  </si>
  <si>
    <t>P321</t>
  </si>
  <si>
    <t>P303</t>
  </si>
  <si>
    <t>P320</t>
  </si>
  <si>
    <t>P307</t>
  </si>
  <si>
    <t>P322</t>
  </si>
  <si>
    <t>P330</t>
  </si>
  <si>
    <t>P311</t>
  </si>
  <si>
    <t>P326</t>
  </si>
  <si>
    <t>P334</t>
  </si>
  <si>
    <t xml:space="preserve">Community Pathways </t>
  </si>
  <si>
    <t xml:space="preserve">Community Supports </t>
  </si>
  <si>
    <t xml:space="preserve">Family Supports </t>
  </si>
  <si>
    <t>Isolate Non-Premium Rate</t>
  </si>
  <si>
    <t>Isolate Premium Rate</t>
  </si>
  <si>
    <t>Isolate</t>
  </si>
  <si>
    <t>Community Development Services 1:1 StaffingCP</t>
  </si>
  <si>
    <t>Community Development Services 1:1 StaffingCS</t>
  </si>
  <si>
    <t>Community Development Services 2:1 StaffingCP</t>
  </si>
  <si>
    <t>Community Development Services 2:1 StaffingCS</t>
  </si>
  <si>
    <t>Career Exploration Facility BasedCP</t>
  </si>
  <si>
    <t>Career Exploration Facility BasedCS</t>
  </si>
  <si>
    <t>Career Exploration Large GroupCS</t>
  </si>
  <si>
    <t>Career Exploration Large GroupCP</t>
  </si>
  <si>
    <t>Career Exploration Small GroupCS</t>
  </si>
  <si>
    <t>Career Exploration Small GroupCP</t>
  </si>
  <si>
    <t>Community Development Services - Group 2-4CP</t>
  </si>
  <si>
    <t>Community Development Services - Group 2-4CS</t>
  </si>
  <si>
    <t>Day Habilitation 1:1 StaffingCP</t>
  </si>
  <si>
    <t>Day Habilitation 1:1 StaffingCS</t>
  </si>
  <si>
    <t>Day Habilitation 2:1 StaffingCP</t>
  </si>
  <si>
    <t>Day Habilitation 2:1 StaffingCS</t>
  </si>
  <si>
    <t>Day Habilitation Large GroupCP</t>
  </si>
  <si>
    <t>Day Habilitation Large GroupCS</t>
  </si>
  <si>
    <t>Day Habilitation Small GroupCP</t>
  </si>
  <si>
    <t>Day Habilitation Small GroupCS</t>
  </si>
  <si>
    <t>Employment Services - Customized Self EmploymentCP</t>
  </si>
  <si>
    <t>Employment Services - Customized Self EmploymentCS</t>
  </si>
  <si>
    <t>Employment Services Follow Along SupportsCP</t>
  </si>
  <si>
    <t>Employment Services Follow Along SupportsCS</t>
  </si>
  <si>
    <t>Employment Services Ongoing Job SupportsCP</t>
  </si>
  <si>
    <t>Employment Services Ongoing Job SupportsCS</t>
  </si>
  <si>
    <t>Nursing Health Case Management &amp; DelegationCP</t>
  </si>
  <si>
    <t>Nursing Health Case Management &amp; DelegationCS</t>
  </si>
  <si>
    <t>Nursing Health Case ManagementCP</t>
  </si>
  <si>
    <t>Nursing Health Case ManagementCS</t>
  </si>
  <si>
    <t>Respite Care (Camp)CP</t>
  </si>
  <si>
    <t>Respite Care (Camp)CS</t>
  </si>
  <si>
    <t>Respite Care (Camp)FS</t>
  </si>
  <si>
    <t>Respite Care DayCP</t>
  </si>
  <si>
    <t>Respite Care DayCS</t>
  </si>
  <si>
    <t>Respite Care DayFS</t>
  </si>
  <si>
    <t>Respite Care HourCP</t>
  </si>
  <si>
    <t>Respite Care HourCS</t>
  </si>
  <si>
    <t>Respite Care HourFS</t>
  </si>
  <si>
    <t>Employment Services - Coworker Employment SupportCP</t>
  </si>
  <si>
    <t>Employment Services - Coworker Employment SupportCS</t>
  </si>
  <si>
    <t>Nursing Health Case Management</t>
  </si>
  <si>
    <t>CODE</t>
  </si>
  <si>
    <t>Unit of Service</t>
  </si>
  <si>
    <t>CONCAT lookup</t>
  </si>
  <si>
    <t xml:space="preserve">Career Exploration Facility BasedCommunity Pathways </t>
  </si>
  <si>
    <t xml:space="preserve">Career Exploration Large GroupCommunity Pathways </t>
  </si>
  <si>
    <t xml:space="preserve">Career Exploration Small GroupCommunity Pathways </t>
  </si>
  <si>
    <t xml:space="preserve">Community Development Services 1:1 StaffingCommunity Pathways </t>
  </si>
  <si>
    <t xml:space="preserve">Community Development Services 2:1 StaffingCommunity Pathways </t>
  </si>
  <si>
    <t xml:space="preserve">Community Development Services - Group 2-4Community Pathways </t>
  </si>
  <si>
    <t xml:space="preserve">Community Development Services - Group 1-4Community Pathways </t>
  </si>
  <si>
    <t xml:space="preserve">Day Habilitation 1:1 StaffingCommunity Pathways </t>
  </si>
  <si>
    <t xml:space="preserve">Day Habilitation 2:1 StaffingCommunity Pathways </t>
  </si>
  <si>
    <t xml:space="preserve">Day Habilitation Large GroupCommunity Pathways </t>
  </si>
  <si>
    <t xml:space="preserve">Day Habilitation Small GroupCommunity Pathways </t>
  </si>
  <si>
    <t xml:space="preserve">Employment Services - Coworker Employment SupportCommunity Pathways </t>
  </si>
  <si>
    <t xml:space="preserve">Employment Services - Customized Self EmploymentCommunity Pathways </t>
  </si>
  <si>
    <t xml:space="preserve">Employment Services - Discovery Milestone 1Community Pathways </t>
  </si>
  <si>
    <t xml:space="preserve">Employment Services - Discovery Milestone 2Community Pathways </t>
  </si>
  <si>
    <t xml:space="preserve">Employment Services - Discovery Milestone 3Community Pathways </t>
  </si>
  <si>
    <t xml:space="preserve">Employment Services Follow Along SupportsCommunity Pathways </t>
  </si>
  <si>
    <t xml:space="preserve">Employment Services Ongoing Job SupportsCommunity Pathways </t>
  </si>
  <si>
    <t xml:space="preserve">Nursing Health Case Management &amp; DelegationCommunity Pathways </t>
  </si>
  <si>
    <t xml:space="preserve">Nursing Health Case ManagementCommunity Pathways </t>
  </si>
  <si>
    <t xml:space="preserve">Personal SupportsCommunity Pathways </t>
  </si>
  <si>
    <t xml:space="preserve">Personal Supports EnhancedCommunity Pathways </t>
  </si>
  <si>
    <t xml:space="preserve">Respite Care (Camp)Community Pathways </t>
  </si>
  <si>
    <t xml:space="preserve">Respite Care DayCommunity Pathways </t>
  </si>
  <si>
    <t xml:space="preserve">Respite Care HourCommunity Pathways </t>
  </si>
  <si>
    <t xml:space="preserve">Career Exploration Facility BasedCommunity Supports </t>
  </si>
  <si>
    <t xml:space="preserve">Career Exploration Large GroupCommunity Supports </t>
  </si>
  <si>
    <t xml:space="preserve">Career Exploration Small GroupCommunity Supports </t>
  </si>
  <si>
    <t xml:space="preserve">Community Development Services 1:1 StaffingCommunity Supports </t>
  </si>
  <si>
    <t xml:space="preserve">Community Development Services 2:1 StaffingCommunity Supports </t>
  </si>
  <si>
    <t xml:space="preserve">Community Development Services - Group 2-4Community Supports </t>
  </si>
  <si>
    <t xml:space="preserve">Community Development Services - Group 1-4Community Supports </t>
  </si>
  <si>
    <t xml:space="preserve">Day Habilitation 1:1 StaffingCommunity Supports </t>
  </si>
  <si>
    <t xml:space="preserve">Day Habilitation 2:1 StaffingCommunity Supports </t>
  </si>
  <si>
    <t xml:space="preserve">Day Habilitation Large GroupCommunity Supports </t>
  </si>
  <si>
    <t xml:space="preserve">Day Habilitation Small GroupCommunity Supports </t>
  </si>
  <si>
    <t xml:space="preserve">Employment Services - Coworker Employment SupportCommunity Supports </t>
  </si>
  <si>
    <t xml:space="preserve">Employment Services - Customized Self EmploymentCommunity Supports </t>
  </si>
  <si>
    <t xml:space="preserve">Employment Services - Discovery Milestone 1Community Supports </t>
  </si>
  <si>
    <t xml:space="preserve">Employment Services - Discovery Milestone 2Community Supports </t>
  </si>
  <si>
    <t xml:space="preserve">Employment Services - Discovery Milestone 3Community Supports </t>
  </si>
  <si>
    <t xml:space="preserve">Employment Services Follow Along SupportsCommunity Supports </t>
  </si>
  <si>
    <t xml:space="preserve">Employment Services Ongoing Job SupportsCommunity Supports </t>
  </si>
  <si>
    <t xml:space="preserve">Nursing Health Case Management &amp; DelegationCommunity Supports </t>
  </si>
  <si>
    <t xml:space="preserve">Nursing Health Case ManagementCommunity Supports </t>
  </si>
  <si>
    <t xml:space="preserve">Personal SupportsCommunity Supports </t>
  </si>
  <si>
    <t xml:space="preserve">Personal Supports EnhancedCommunity Supports </t>
  </si>
  <si>
    <t xml:space="preserve">Respite Care (Camp)Community Supports </t>
  </si>
  <si>
    <t xml:space="preserve">Respite Care DayCommunity Supports </t>
  </si>
  <si>
    <t xml:space="preserve">Respite Care HourCommunity Supports </t>
  </si>
  <si>
    <t xml:space="preserve">Career Exploration Facility BasedFamily Supports </t>
  </si>
  <si>
    <t xml:space="preserve">Career Exploration Large GroupFamily Supports </t>
  </si>
  <si>
    <t xml:space="preserve">Career Exploration Small GroupFamily Supports </t>
  </si>
  <si>
    <t xml:space="preserve">Community Development Services 1:1 StaffingFamily Supports </t>
  </si>
  <si>
    <t xml:space="preserve">Community Development Services 2:1 StaffingFamily Supports </t>
  </si>
  <si>
    <t xml:space="preserve">Community Development Services - Group 2-4Family Supports </t>
  </si>
  <si>
    <t xml:space="preserve">Community Development Services - Group 1-4Family Supports </t>
  </si>
  <si>
    <t xml:space="preserve">Day Habilitation 1:1 StaffingFamily Supports </t>
  </si>
  <si>
    <t xml:space="preserve">Day Habilitation 2:1 StaffingFamily Supports </t>
  </si>
  <si>
    <t xml:space="preserve">Day Habilitation Large GroupFamily Supports </t>
  </si>
  <si>
    <t xml:space="preserve">Day Habilitation Small GroupFamily Supports </t>
  </si>
  <si>
    <t xml:space="preserve">Employment Services - Coworker Employment SupportFamily Supports </t>
  </si>
  <si>
    <t xml:space="preserve">Employment Services - Customized Self EmploymentFamily Supports </t>
  </si>
  <si>
    <t xml:space="preserve">Employment Services - Discovery Milestone 1Family Supports </t>
  </si>
  <si>
    <t xml:space="preserve">Employment Services - Discovery Milestone 2Family Supports </t>
  </si>
  <si>
    <t xml:space="preserve">Employment Services - Discovery Milestone 3Family Supports </t>
  </si>
  <si>
    <t xml:space="preserve">Employment Services Follow Along SupportsFamily Supports </t>
  </si>
  <si>
    <t xml:space="preserve">Employment Services Ongoing Job SupportsFamily Supports </t>
  </si>
  <si>
    <t xml:space="preserve">Nursing Health Case Management &amp; DelegationFamily Supports </t>
  </si>
  <si>
    <t xml:space="preserve">Nursing Health Case ManagementFamily Supports </t>
  </si>
  <si>
    <t xml:space="preserve">Personal SupportsFamily Supports </t>
  </si>
  <si>
    <t xml:space="preserve">Personal Supports EnhancedFamily Supports </t>
  </si>
  <si>
    <t xml:space="preserve">Respite Care (Camp)Family Supports </t>
  </si>
  <si>
    <t xml:space="preserve">Respite Care DayFamily Supports </t>
  </si>
  <si>
    <t xml:space="preserve">Respite Care HourFamily Supports </t>
  </si>
  <si>
    <t>W1953</t>
  </si>
  <si>
    <t>W1954</t>
  </si>
  <si>
    <t>W1959</t>
  </si>
  <si>
    <t>W1966</t>
  </si>
  <si>
    <t>W1967</t>
  </si>
  <si>
    <t>W1968</t>
  </si>
  <si>
    <t>W1969</t>
  </si>
  <si>
    <t>W1976</t>
  </si>
  <si>
    <t>W1977</t>
  </si>
  <si>
    <t>W1978</t>
  </si>
  <si>
    <t>New Retainer ProcedureCode</t>
  </si>
  <si>
    <t xml:space="preserve">Provider Name: </t>
  </si>
  <si>
    <t>Last Name</t>
  </si>
  <si>
    <t>First Name</t>
  </si>
  <si>
    <t>MA#</t>
  </si>
  <si>
    <t>Service Date</t>
  </si>
  <si>
    <r>
      <t xml:space="preserve">County </t>
    </r>
    <r>
      <rPr>
        <b/>
        <sz val="9"/>
        <color theme="1"/>
        <rFont val="Calibri"/>
        <family val="2"/>
        <scheme val="minor"/>
      </rPr>
      <t>(Individual's Residence)</t>
    </r>
  </si>
  <si>
    <t>Dedicated Hours for Community Living - Group Home (2:1)</t>
  </si>
  <si>
    <t>Dedicated Hours for Community Living - Group Home (1:1)</t>
  </si>
  <si>
    <t>Career Exploration Facility BasedCPStandard</t>
  </si>
  <si>
    <t>Career Exploration Facility BasedCSStandard</t>
  </si>
  <si>
    <t>Career Exploration Large GroupCSStandard</t>
  </si>
  <si>
    <t>Career Exploration Large GroupCPStandard</t>
  </si>
  <si>
    <t>Career Exploration Small GroupCSStandard</t>
  </si>
  <si>
    <t>Career Exploration Small GroupCPStandard</t>
  </si>
  <si>
    <t>Community Development Services 1:1 StaffingCPStandard</t>
  </si>
  <si>
    <t>Community Development Services 1:1 StaffingCSStandard</t>
  </si>
  <si>
    <t>Community Development Services 2:1 StaffingCPStandard</t>
  </si>
  <si>
    <t>Community Development Services 2:1 StaffingCSStandard</t>
  </si>
  <si>
    <t>Community Development Services - Group 2-4CPStandard</t>
  </si>
  <si>
    <t>Community Development Services - Group 2-4CSStandard</t>
  </si>
  <si>
    <t>Day Habilitation 1:1 StaffingCPStandard</t>
  </si>
  <si>
    <t>Day Habilitation 1:1 StaffingCSStandard</t>
  </si>
  <si>
    <t>Day Habilitation 2:1 StaffingCPStandard</t>
  </si>
  <si>
    <t>Day Habilitation 2:1 StaffingCSStandard</t>
  </si>
  <si>
    <t>Day Habilitation Large GroupCPStandard</t>
  </si>
  <si>
    <t>Day Habilitation Large GroupCSStandard</t>
  </si>
  <si>
    <t>Day Habilitation Small GroupCPStandard</t>
  </si>
  <si>
    <t>Day Habilitation Small GroupCSStandard</t>
  </si>
  <si>
    <t>Employment Services Follow Along SupportsCPStandard</t>
  </si>
  <si>
    <t>Employment Services Follow Along SupportsCSStandard</t>
  </si>
  <si>
    <t>Employment Services - Job DevelopmentCPStandard</t>
  </si>
  <si>
    <t>Employment Services - Job DevelopmentCSStandard</t>
  </si>
  <si>
    <t>Employment Services Ongoing Job SupportsCPStandard</t>
  </si>
  <si>
    <t>Employment Services Ongoing Job SupportsCSStandard</t>
  </si>
  <si>
    <t>Environmental ModificationCPStandard</t>
  </si>
  <si>
    <t>Environmental ModificationCSStandard</t>
  </si>
  <si>
    <t>Environmental ModificationFSStandard</t>
  </si>
  <si>
    <t>Personal SupportsCPStandard</t>
  </si>
  <si>
    <t>Personal SupportsCSStandard</t>
  </si>
  <si>
    <t>Personal SupportsFSStandard</t>
  </si>
  <si>
    <t>Respite Care DayCPStandard</t>
  </si>
  <si>
    <t>Respite Care DayCSStandard</t>
  </si>
  <si>
    <t>Respite Care DayFSStandard</t>
  </si>
  <si>
    <t>Respite Care HourCPStandard</t>
  </si>
  <si>
    <t>Respite Care HourCSStandard</t>
  </si>
  <si>
    <t>Respite Care HourFSStandard</t>
  </si>
  <si>
    <t>Career Exploration Facility BasedCPRetainer</t>
  </si>
  <si>
    <t>Career Exploration Large GroupCPRetainer</t>
  </si>
  <si>
    <t>Career Exploration Small GroupCPRetainer</t>
  </si>
  <si>
    <t>Community Development Services 1:1 StaffingCPRetainer</t>
  </si>
  <si>
    <t>Community Development Services 1:1 StaffingCSRetainer</t>
  </si>
  <si>
    <t>Community Development Services 2:1 StaffingCPRetainer</t>
  </si>
  <si>
    <t>Community Development Services 2:1 StaffingCSRetainer</t>
  </si>
  <si>
    <t>Community Development Services - Group 2-4CPRetainer</t>
  </si>
  <si>
    <t>Community Development Services - Group 2-4CSRetainer</t>
  </si>
  <si>
    <t>Day Habilitation 1:1 StaffingCPRetainer</t>
  </si>
  <si>
    <t>Day Habilitation 1:1 StaffingCSRetainer</t>
  </si>
  <si>
    <t>Day Habilitation 2:1 StaffingCPRetainer</t>
  </si>
  <si>
    <t>Day Habilitation 2:1 StaffingCSRetainer</t>
  </si>
  <si>
    <t>Day Habilitation Large GroupCPRetainer</t>
  </si>
  <si>
    <t>Day Habilitation Large GroupCSRetainer</t>
  </si>
  <si>
    <t>Day Habilitation Small GroupCPRetainer</t>
  </si>
  <si>
    <t>Day Habilitation Small GroupCSRetainer</t>
  </si>
  <si>
    <t>Employment Services Follow Along SupportsCPRetainer</t>
  </si>
  <si>
    <t>Employment Services Ongoing Job SupportsCPRetainer</t>
  </si>
  <si>
    <t>Personal SupportsCPRetainer</t>
  </si>
  <si>
    <t>Personal SupportsCSRetainer</t>
  </si>
  <si>
    <t>Personal SupportsFSRetainer</t>
  </si>
  <si>
    <t>Dedicated Hours for Community Living - Group Home (1:1)CPIsolate</t>
  </si>
  <si>
    <t>Dedicated Hours for Community Living - Group Home (2:1)CPIsolate</t>
  </si>
  <si>
    <t>Nursing Health Case Management &amp; DelegationCPIsolate</t>
  </si>
  <si>
    <t>Nursing Health Case Management &amp; DelegationCSIsolate</t>
  </si>
  <si>
    <t>Nursing Health Case Management and DelegationFSIsolate</t>
  </si>
  <si>
    <t>Nursing Health Case ManagementCPIsolate</t>
  </si>
  <si>
    <t>Nursing Health Case ManagementCSIsolate</t>
  </si>
  <si>
    <t>Personal SupportsCPIsolate</t>
  </si>
  <si>
    <t>Personal SupportsCSIsolate</t>
  </si>
  <si>
    <t>Personal SupportsFSIsolate</t>
  </si>
  <si>
    <t>Service Name w/ Waiver Program/type</t>
  </si>
  <si>
    <t>Maryland Department of Health</t>
  </si>
  <si>
    <t>Developmental Disabilities Administration</t>
  </si>
  <si>
    <t>INSTRUCTIONS:</t>
  </si>
  <si>
    <t>2. Last Name</t>
  </si>
  <si>
    <t>3. First Name</t>
  </si>
  <si>
    <t>IMPORTANT CMS 1500 FORM BILLING TIPS:</t>
  </si>
  <si>
    <t>·       Name (2)- Last name first, first name last (Smith, John); must match spelling in MMIS</t>
  </si>
  <si>
    <t>·       Participant Medicaid # (9a)- always 11 digits; if 0 is the first digit, it must be listed</t>
  </si>
  <si>
    <t>·       Provider # (24J top; 33b)- always 9 digits</t>
  </si>
  <si>
    <t>·       NPI# (24J bottom; 33a)- 9 digit provider number with a 5 in front ex. 5xxxxxxxxx</t>
  </si>
  <si>
    <t xml:space="preserve">·       Date (24A) - List each date of service in the 24A From column only. No date ranges should be used. A date of service for the same service can only be billed one time. All units or costs of a service provided on the same day must be added together and billed on the date of service once. MMIS considers dates of service for the same service billed more than once as a duplicate claim even if the units or costs are different.  If changes need to be made to previously submitted claims total units or costs, an adjustment of that claim must be requested. </t>
  </si>
  <si>
    <t>·       Units (24G) - For hourly and quarter hour services, the number of units of service provided (hours; 15 mins) must be listed. For example, for an hourly service, if 8 hours of service is provided, 8 units would be listed. For quarter hour services, if 4 hours of service was provided, 16 units must be listed. A unit of 1 is used for days, milestone services, or service costs added together and billed on the same day, Upper Pay Limit services.</t>
  </si>
  <si>
    <t xml:space="preserve">·       Charges (24F)- Unit cost x # Units </t>
  </si>
  <si>
    <t>·       Total (28)- Total of charges</t>
  </si>
  <si>
    <t>·       Signature/Date (31)- Sign, print, or type name; signature date must be after the dates of service being billed</t>
  </si>
  <si>
    <t xml:space="preserve">Summary Date: </t>
  </si>
  <si>
    <t>5. Service Date- List one date of service per line on the summary form</t>
  </si>
  <si>
    <t>Community Living/Group Home: 1 w/ Overnight Supervision</t>
  </si>
  <si>
    <t>Community Living/Group Home: 2 w/ Overnight Supervision</t>
  </si>
  <si>
    <t>Community Living/Group Home: 3 w/ Overnight Supervision</t>
  </si>
  <si>
    <t>Community Living/Group Home: 4 w/ Overnight Supervision</t>
  </si>
  <si>
    <t>Community Living/Group Home: 5 w/ Overnight Supervision</t>
  </si>
  <si>
    <t>Community Living/Group Home: 6 w/ Overnight Supervision</t>
  </si>
  <si>
    <t>Community Living/Group Home: 7 w/ Overnight Supervision</t>
  </si>
  <si>
    <t>Community Living/Group Home: 8 w/ Overnight Supervision</t>
  </si>
  <si>
    <t>Community Living/Group Home: 1 w/o Overnight Supervision</t>
  </si>
  <si>
    <t>Community Living/Group Home: 2 w/o Overnight Supervision</t>
  </si>
  <si>
    <t>Community Living/Group Home: 3 w/o Overnight Supervision</t>
  </si>
  <si>
    <t>Community Living/Group Home: 4 w/o Overnight Supervision</t>
  </si>
  <si>
    <t>Community Living/Group Home: 5 w/o Overnight Supervision</t>
  </si>
  <si>
    <t>Community Living/Group Home: 6 w/o Overnight Supervision</t>
  </si>
  <si>
    <t>Community Living/Group Home: 7 w/o Overnight Supervision</t>
  </si>
  <si>
    <t>Community Living/Group Home: 8 w/o Overnight Supervision</t>
  </si>
  <si>
    <t>Community Living/Group Home: 1 w/ Overnight SupervisionCPIsolate</t>
  </si>
  <si>
    <t>Community Living/Group Home: 2 w/ Overnight SupervisionCPIsolate</t>
  </si>
  <si>
    <t>Community Living/Group Home: 3 w/ Overnight SupervisionCPIsolate</t>
  </si>
  <si>
    <t>Community Living/Group Home: 4 w/ Overnight SupervisionCPIsolate</t>
  </si>
  <si>
    <t>Community Living/Group Home: 5 w/ Overnight SupervisionCPIsolate</t>
  </si>
  <si>
    <t>Community Living/Group Home: 6 w/ Overnight SupervisionCPIsolate</t>
  </si>
  <si>
    <t>Community Living/Group Home: 7 w/ Overnight SupervisionCPIsolate</t>
  </si>
  <si>
    <t>Community Living/Group Home: 8 w/ Overnight SupervisionCPIsolate</t>
  </si>
  <si>
    <t>Community Living/Group Home: 1 w/o Overnight SupervisionCPIsolate</t>
  </si>
  <si>
    <t>Community Living/Group Home: 2 w/o Overnight SupervisionCPIsolate</t>
  </si>
  <si>
    <t>Community Living/Group Home: 3 w/o Overnight SupervisionCPIsolate</t>
  </si>
  <si>
    <t>Community Living/Group Home: 4 w/o Overnight SupervisionCPIsolate</t>
  </si>
  <si>
    <t>Community Living/Group Home: 5 w/o Overnight SupervisionCPIsolate</t>
  </si>
  <si>
    <t>Community Living/Group Home: 6 w/o Overnight SupervisionCPIsolate</t>
  </si>
  <si>
    <t>Community Living/Group Home: 7 w/o Overnight SupervisionCPIsolate</t>
  </si>
  <si>
    <t>Community Living/Group Home: 8 w/o Overnight SupervisionCPIsolate</t>
  </si>
  <si>
    <t>W5600</t>
  </si>
  <si>
    <t>Community Living/Group Home: 1 w/ Overnight SupervisionCP</t>
  </si>
  <si>
    <t>Community Living/Group Home: 2 w/ Overnight SupervisionCP</t>
  </si>
  <si>
    <t>Community Living/Group Home: 3 w/ Overnight SupervisionCP</t>
  </si>
  <si>
    <t>Community Living/Group Home: 4 w/ Overnight SupervisionCP</t>
  </si>
  <si>
    <t>Community Living/Group Home: 5 w/ Overnight SupervisionCP</t>
  </si>
  <si>
    <t>Community Living/Group Home: 6 w/ Overnight SupervisionCP</t>
  </si>
  <si>
    <t>Community Living/Group Home: 7 w/ Overnight SupervisionCP</t>
  </si>
  <si>
    <t>Community Living/Group Home: 8 w/ Overnight SupervisionCP</t>
  </si>
  <si>
    <t>Community Living/Group Home: 1 w/o Overnight SupervisionCP</t>
  </si>
  <si>
    <t>Community Living/Group Home: 2 w/o Overnight SupervisionCP</t>
  </si>
  <si>
    <t>Community Living/Group Home: 3 w/o Overnight SupervisionCP</t>
  </si>
  <si>
    <t>Community Living/Group Home: 4 w/o Overnight SupervisionCP</t>
  </si>
  <si>
    <t>Community Living/Group Home: 5 w/o Overnight SupervisionCP</t>
  </si>
  <si>
    <t>Community Living/Group Home: 6 w/o Overnight SupervisionCP</t>
  </si>
  <si>
    <t>Community Living/Group Home: 7 w/o Overnight SupervisionCP</t>
  </si>
  <si>
    <t>Community Living/Group Home: 8 w/o Overnight SupervisionCP</t>
  </si>
  <si>
    <t>Provider Name- Enter the Provider Name on the Summary form</t>
  </si>
  <si>
    <t>Summary Date- Submission date of Summary form</t>
  </si>
  <si>
    <t>Personal Supports Enhanced Supports</t>
  </si>
  <si>
    <t>Supported Living: 1 w/ Overnight Supervision</t>
  </si>
  <si>
    <t>Supported Living: 2 w/ Overnight Supervision</t>
  </si>
  <si>
    <t>Supported Living: 3 w/ Overnight Supervision</t>
  </si>
  <si>
    <t>Supported Living: 4 w/ Overnight Supervision</t>
  </si>
  <si>
    <t>Supported Living: 1 w/o Overnight Supervision</t>
  </si>
  <si>
    <t>Supported Living: 2 w/o Overnight Supervision</t>
  </si>
  <si>
    <t>Supported Living: 3 w/o Overnight Supervision</t>
  </si>
  <si>
    <t>Supported Living: 4 w/o Overnight Supervision</t>
  </si>
  <si>
    <t>Dedicated Hours for Supported Living (1:1)</t>
  </si>
  <si>
    <t>Dedicated Hours for Supported Living (2:1)</t>
  </si>
  <si>
    <t>Supported Living: 1 w/ Overnight SupervisionCP</t>
  </si>
  <si>
    <t>Supported Living: 2 w/ Overnight SupervisionCP</t>
  </si>
  <si>
    <t>Supported Living: 3 w/ Overnight SupervisionCP</t>
  </si>
  <si>
    <t>Supported Living: 4 w/ Overnight SupervisionCP</t>
  </si>
  <si>
    <t>Supported Living: 1 w/o Overnight SupervisionCP</t>
  </si>
  <si>
    <t>Supported Living: 2 w/o Overnight SupervisionCP</t>
  </si>
  <si>
    <t>Supported Living: 3 w/o Overnight SupervisionCP</t>
  </si>
  <si>
    <t>Supported Living: 4 w/o Overnight SupervisionCP</t>
  </si>
  <si>
    <t>W5620</t>
  </si>
  <si>
    <t>Personal Supports - EnhancedCP</t>
  </si>
  <si>
    <t>Personal Supports - EnhancedCS</t>
  </si>
  <si>
    <t>Personal Supports - EnhancedFS</t>
  </si>
  <si>
    <t>Dedicated Hours Community Living - Enhanced Supports (1:1)CPIsolate</t>
  </si>
  <si>
    <t>Dedicated Hours Community Living - Enhanced Supports (2:1)CPIsolate</t>
  </si>
  <si>
    <t>Dedicated Hours for Supported Living (1:1)CPIsolate</t>
  </si>
  <si>
    <t>Dedicated Hours for Supported Living (2:1)CPIsolate</t>
  </si>
  <si>
    <t>Supported Living: 1 w/ Overnight SupervisionCPStandard</t>
  </si>
  <si>
    <t>Supported Living: 2 w/ Overnight SupervisionCPStandard</t>
  </si>
  <si>
    <t>Supported Living: 3 w/ Overnight SupervisionCPStandard</t>
  </si>
  <si>
    <t>Supported Living: 4 w/ Overnight SupervisionCPStandard</t>
  </si>
  <si>
    <t>Supported Living: 1 w/o Overnight SupervisionCPStandard</t>
  </si>
  <si>
    <t>Supported Living: 2 w/o Overnight SupervisionCPStandard</t>
  </si>
  <si>
    <t>Supported Living: 3 w/o Overnight SupervisionCPStandard</t>
  </si>
  <si>
    <t>Supported Living: 4 w/o Overnight SupervisionCPStandard</t>
  </si>
  <si>
    <t>Supported Living: 1 w/ Overnight SupervisionCPRetainer</t>
  </si>
  <si>
    <t>Supported Living: 2 w/ Overnight SupervisionCPRetainer</t>
  </si>
  <si>
    <t>Supported Living: 3 w/ Overnight SupervisionCPRetainer</t>
  </si>
  <si>
    <t>Supported Living: 4 w/ Overnight SupervisionCPRetainer</t>
  </si>
  <si>
    <t>Supported Living: 1 w/o Overnight SupervisionCPRetainer</t>
  </si>
  <si>
    <t>Supported Living: 2 w/o Overnight SupervisionCPRetainer</t>
  </si>
  <si>
    <t>Supported Living: 3 w/o Overnight SupervisionCPRetainer</t>
  </si>
  <si>
    <t>Supported Living: 4 w/o Overnight SupervisionCPRetainer</t>
  </si>
  <si>
    <t>Supported Living: 1 w/ Overnight SupervisionCPIsolate</t>
  </si>
  <si>
    <t>Supported Living: 2 w/ Overnight SupervisionCPIsolate</t>
  </si>
  <si>
    <t>Supported Living: 3 w/ Overnight SupervisionCPIsolate</t>
  </si>
  <si>
    <t>Supported Living: 4 w/ Overnight SupervisionCPIsolate</t>
  </si>
  <si>
    <t>Supported Living: 1 w/o Overnight SupervisionCPIsolate</t>
  </si>
  <si>
    <t>Supported Living: 2 w/o Overnight SupervisionCPIsolate</t>
  </si>
  <si>
    <t>Supported Living: 3 w/o Overnight SupervisionCPIsolate</t>
  </si>
  <si>
    <t>Supported Living: 4 w/o Overnight SupervisionCPIsolate</t>
  </si>
  <si>
    <t>From Date</t>
  </si>
  <si>
    <t>To Date</t>
  </si>
  <si>
    <t>Service_Rate Type_Type</t>
  </si>
  <si>
    <t>Personal SupportsPremiumStandard</t>
  </si>
  <si>
    <t>Personal SupportsPremiumIsolate</t>
  </si>
  <si>
    <t>Personal SupportsPremiumRetainer</t>
  </si>
  <si>
    <t>Personal Supports Enhanced SupportPremiumStandard</t>
  </si>
  <si>
    <t>Personal Supports Enhanced SupportPremiumIsolate</t>
  </si>
  <si>
    <t>Personal Supports Enhanced SupportPremiumRetainer</t>
  </si>
  <si>
    <t>Supported Living: 1 w/ Overnight SupervisionPremiumStandard</t>
  </si>
  <si>
    <t>Supported Living: 1 w/ Overnight SupervisionPremiumIsolate</t>
  </si>
  <si>
    <t>Supported Living: 1 w/ Overnight SupervisionPremiumRetainer</t>
  </si>
  <si>
    <t>Supported Living: 2 w/ Overnight SupervisionPremiumStandard</t>
  </si>
  <si>
    <t>Supported Living: 2 w/ Overnight SupervisionPremiumIsolate</t>
  </si>
  <si>
    <t>Supported Living: 2 w/ Overnight SupervisionPremiumRetainer</t>
  </si>
  <si>
    <t>Supported Living: 3 w/ Overnight SupervisionPremiumStandard</t>
  </si>
  <si>
    <t>Supported Living: 3 w/ Overnight SupervisionPremiumIsolate</t>
  </si>
  <si>
    <t>Supported Living: 3 w/ Overnight SupervisionPremiumRetainer</t>
  </si>
  <si>
    <t>Supported Living: 4 w/ Overnight SupervisionPremiumStandard</t>
  </si>
  <si>
    <t>Supported Living: 4 w/ Overnight SupervisionPremiumIsolate</t>
  </si>
  <si>
    <t>Supported Living: 4 w/ Overnight SupervisionPremiumRetainer</t>
  </si>
  <si>
    <t>Supported Living: 1 w/o Overnight SupervisionPremiumStandard</t>
  </si>
  <si>
    <t>Supported Living: 1 w/o Overnight SupervisionPremiumIsolate</t>
  </si>
  <si>
    <t>Supported Living: 1 w/o Overnight SupervisionPremiumRetainer</t>
  </si>
  <si>
    <t>Supported Living: 2 w/o Overnight SupervisionPremiumStandard</t>
  </si>
  <si>
    <t>Supported Living: 2 w/o Overnight SupervisionPremiumIsolate</t>
  </si>
  <si>
    <t>Supported Living: 2 w/o Overnight SupervisionPremiumRetainer</t>
  </si>
  <si>
    <t>Supported Living: 3 w/o Overnight SupervisionPremiumStandard</t>
  </si>
  <si>
    <t>Supported Living: 3 w/o Overnight SupervisionPremiumIsolate</t>
  </si>
  <si>
    <t>Supported Living: 3 w/o Overnight SupervisionPremiumRetainer</t>
  </si>
  <si>
    <t>Supported Living: 4 w/o Overnight SupervisionPremiumStandard</t>
  </si>
  <si>
    <t>Supported Living: 4 w/o Overnight SupervisionPremiumIsolate</t>
  </si>
  <si>
    <t>Supported Living: 4 w/o Overnight SupervisionPremiumRetainer</t>
  </si>
  <si>
    <t>Personal SupportsNon-PremiumStandard</t>
  </si>
  <si>
    <t>Personal SupportsNon-PremiumIsolate</t>
  </si>
  <si>
    <t>Personal SupportsNon-PremiumRetainer</t>
  </si>
  <si>
    <t>Personal Supports Enhanced SupportsNon-PremiumStandard</t>
  </si>
  <si>
    <t>Personal Supports Enhanced SupportsNon-PremiumIsolate</t>
  </si>
  <si>
    <t>Personal Supports Enhanced SupportsNon-PremiumRetainer</t>
  </si>
  <si>
    <t>Supported Living: 1 w/ Overnight SupervisionNon-PremiumStandard</t>
  </si>
  <si>
    <t>Supported Living: 1 w/ Overnight SupervisionNon-PremiumIsolate</t>
  </si>
  <si>
    <t>Supported Living: 1 w/ Overnight SupervisionNon-PremiumRetainer</t>
  </si>
  <si>
    <t>Supported Living: 2 w/ Overnight SupervisionNon-PremiumStandard</t>
  </si>
  <si>
    <t>Supported Living: 2 w/ Overnight SupervisionNon-PremiumIsolate</t>
  </si>
  <si>
    <t>Supported Living: 2 w/ Overnight SupervisionNon-PremiumRetainer</t>
  </si>
  <si>
    <t>Supported Living: 3 w/ Overnight SupervisionNon-PremiumStandard</t>
  </si>
  <si>
    <t>Supported Living: 3 w/ Overnight SupervisionNon-PremiumIsolate</t>
  </si>
  <si>
    <t>Supported Living: 3 w/ Overnight SupervisionNon-PremiumRetainer</t>
  </si>
  <si>
    <t>Supported Living: 4 w/ Overnight SupervisionNon-PremiumStandard</t>
  </si>
  <si>
    <t>Supported Living: 4 w/ Overnight SupervisionNon-PremiumIsolate</t>
  </si>
  <si>
    <t>Supported Living: 4 w/ Overnight SupervisionNon-PremiumRetainer</t>
  </si>
  <si>
    <t>Supported Living: 1 w/o Overnight SupervisionNon-PremiumStandard</t>
  </si>
  <si>
    <t>Supported Living: 1 w/o Overnight SupervisionNon-PremiumIsolate</t>
  </si>
  <si>
    <t>Supported Living: 1 w/o Overnight SupervisionNon-PremiumRetainer</t>
  </si>
  <si>
    <t>Supported Living: 2 w/o Overnight SupervisionNon-PremiumStandard</t>
  </si>
  <si>
    <t>Supported Living: 2 w/o Overnight SupervisionNon-PremiumIsolate</t>
  </si>
  <si>
    <t>Supported Living: 2 w/o Overnight SupervisionNon-PremiumRetainer</t>
  </si>
  <si>
    <t>Supported Living: 3 w/o Overnight SupervisionNon-PremiumStandard</t>
  </si>
  <si>
    <t>Supported Living: 3 w/o Overnight SupervisionNon-PremiumIsolate</t>
  </si>
  <si>
    <t>Supported Living: 3 w/o Overnight SupervisionNon-PremiumRetainer</t>
  </si>
  <si>
    <t>Supported Living: 4 w/o Overnight SupervisionNon-PremiumStandard</t>
  </si>
  <si>
    <t>Supported Living: 4 w/o Overnight SupervisionNon-PremiumIsolate</t>
  </si>
  <si>
    <t>Supported Living: 4 w/o Overnight SupervisionNon-PremiumRetainer</t>
  </si>
  <si>
    <t>W2038</t>
  </si>
  <si>
    <t>Personal Supports Enhanced SupportsCP</t>
  </si>
  <si>
    <t>Personal Supports Enhanced SupportsCS</t>
  </si>
  <si>
    <t>Personal Supports Enhanced SupportsFS</t>
  </si>
  <si>
    <t>Personal Supports Enhanced SupportsCPIsolate</t>
  </si>
  <si>
    <t>Personal Supports Enhanced SupportsCSIsolate</t>
  </si>
  <si>
    <t>Personal Supports Enhanced SupportsFSIsolate</t>
  </si>
  <si>
    <t>Personal Supports Enhanced SupportsCPRetainer</t>
  </si>
  <si>
    <t>Personal Supports Enhanced SupportsCSRetainer</t>
  </si>
  <si>
    <t>Personal Supports Enhanced SupportsFSRetainer</t>
  </si>
  <si>
    <t>Personal Supports Enhanced SupportsCPStandard</t>
  </si>
  <si>
    <t>Personal Supports Enhanced SupportsCSStandard</t>
  </si>
  <si>
    <t>Personal Supports Enhanced SupportsFStandard</t>
  </si>
  <si>
    <t>Community Living/Group Home: 1 w/ Overnight SupervisionCPRetainer</t>
  </si>
  <si>
    <t>Community Living/Group Home: 2 w/ Overnight SupervisionCPRetainer</t>
  </si>
  <si>
    <t>Community Living/Group Home: 3 w/ Overnight SupervisionCPRetainer</t>
  </si>
  <si>
    <t>Community Living/Group Home: 4 w/ Overnight SupervisionCPRetainer</t>
  </si>
  <si>
    <t>Community Living/Group Home: 5 w/ Overnight SupervisionCPRetainer</t>
  </si>
  <si>
    <t>Community Living/Group Home: 6 w/ Overnight SupervisionCPRetainer</t>
  </si>
  <si>
    <t>Community Living/Group Home: 7 w/ Overnight SupervisionCPRetainer</t>
  </si>
  <si>
    <t>Community Living/Group Home: 8 w/ Overnight SupervisionCPRetainer</t>
  </si>
  <si>
    <t>Community Living/Group Home: 1 w/o Overnight SupervisionCPRetainer</t>
  </si>
  <si>
    <t>Community Living/Group Home: 2 w/o Overnight SupervisionCPRetainer</t>
  </si>
  <si>
    <t>Community Living/Group Home: 3 w/o Overnight SupervisionCPRetainer</t>
  </si>
  <si>
    <t>Community Living/Group Home: 4 w/o Overnight SupervisionCPRetainer</t>
  </si>
  <si>
    <t>Community Living/Group Home: 5 w/o Overnight SupervisionCPRetainer</t>
  </si>
  <si>
    <t>Community Living/Group Home: 6 w/o Overnight SupervisionCPRetainer</t>
  </si>
  <si>
    <t>Community Living/Group Home: 7 w/o Overnight SupervisionCPRetainer</t>
  </si>
  <si>
    <t>Community Living/Group Home: 8 w/o Overnight SupervisionCPRetainer</t>
  </si>
  <si>
    <t>W5604</t>
  </si>
  <si>
    <t>W5601</t>
  </si>
  <si>
    <t>W1985</t>
  </si>
  <si>
    <t>W1988</t>
  </si>
  <si>
    <t>W1989</t>
  </si>
  <si>
    <t>W1986</t>
  </si>
  <si>
    <t>W1990</t>
  </si>
  <si>
    <t>W2001</t>
  </si>
  <si>
    <t>W2002</t>
  </si>
  <si>
    <t>W1999</t>
  </si>
  <si>
    <t>W2000</t>
  </si>
  <si>
    <t>W2031</t>
  </si>
  <si>
    <t>W2032</t>
  </si>
  <si>
    <t>Employment Services - Co-worker Employment SupportsCP</t>
  </si>
  <si>
    <t>Employment Services - Co-worker Employment SupportsCS</t>
  </si>
  <si>
    <t>Employment Services - Customized Self-EmploymentCP</t>
  </si>
  <si>
    <t>Employment Services - Customized Self-EmploymentCS</t>
  </si>
  <si>
    <t>W2004</t>
  </si>
  <si>
    <t>W2006</t>
  </si>
  <si>
    <t>W2008</t>
  </si>
  <si>
    <t>W2010</t>
  </si>
  <si>
    <t>W2012</t>
  </si>
  <si>
    <t>W2014</t>
  </si>
  <si>
    <t>W2016</t>
  </si>
  <si>
    <t>W2018</t>
  </si>
  <si>
    <t>W2020</t>
  </si>
  <si>
    <t>W2022</t>
  </si>
  <si>
    <t>W2024</t>
  </si>
  <si>
    <t>W2026</t>
  </si>
  <si>
    <t>W2028</t>
  </si>
  <si>
    <t>Assistive Technology and Services</t>
  </si>
  <si>
    <t>BSS - Behavioral Assessment</t>
  </si>
  <si>
    <t>BSS - Behavioral Consultation</t>
  </si>
  <si>
    <t>BSS - Behavioral Plan</t>
  </si>
  <si>
    <t>BSS - Brief Support Implementation</t>
  </si>
  <si>
    <t>Dedicated Hours Community Living - Enhanced Supports (1:1)</t>
  </si>
  <si>
    <t>Dedicated Hours Community Living - Enhanced Supports (2:1)</t>
  </si>
  <si>
    <t>Employment Services - Co-worker Employment Supports</t>
  </si>
  <si>
    <t>Employment Services - Customized Self-Employment</t>
  </si>
  <si>
    <t>Employment Services - Job Development</t>
  </si>
  <si>
    <t>Environmental Assessment</t>
  </si>
  <si>
    <t>Environmental Modification</t>
  </si>
  <si>
    <t>Family and Peer Mentoring Supports</t>
  </si>
  <si>
    <t>Family Caregiver Training and Empowerment</t>
  </si>
  <si>
    <t>Housing Support Services</t>
  </si>
  <si>
    <t>Nursing Support Services</t>
  </si>
  <si>
    <t>Nursing Support ServicesCP</t>
  </si>
  <si>
    <t>Nursing Support ServicesCS</t>
  </si>
  <si>
    <t>Nursing Support ServicesFS</t>
  </si>
  <si>
    <t>Participant Ed, Training, and Advocacy</t>
  </si>
  <si>
    <t>Remote Support Services</t>
  </si>
  <si>
    <t>Live In Caregiver Supports</t>
  </si>
  <si>
    <t>Respite Care Camp</t>
  </si>
  <si>
    <t>Shared Living - Level 1</t>
  </si>
  <si>
    <t>Shared Living - Level 2</t>
  </si>
  <si>
    <t>Shared Living - Level 3</t>
  </si>
  <si>
    <t>Transportation</t>
  </si>
  <si>
    <t>W1987</t>
  </si>
  <si>
    <t>Transition Services</t>
  </si>
  <si>
    <t>4. MA# - The participant's 11-digit Medicaid number; must enter the 0 if the MA# number begins with it</t>
  </si>
  <si>
    <t>Non-Premium Rate</t>
  </si>
  <si>
    <t>Premium Rate</t>
  </si>
  <si>
    <t>Cost</t>
  </si>
  <si>
    <t>Allegany</t>
  </si>
  <si>
    <t>Anne Arundel</t>
  </si>
  <si>
    <t>Calvert</t>
  </si>
  <si>
    <t>Caroline</t>
  </si>
  <si>
    <t>Carroll</t>
  </si>
  <si>
    <t>Cecil</t>
  </si>
  <si>
    <t>Charles</t>
  </si>
  <si>
    <t>Dorchester</t>
  </si>
  <si>
    <t>Frederick</t>
  </si>
  <si>
    <t>Garrett</t>
  </si>
  <si>
    <t>Harford</t>
  </si>
  <si>
    <t>Howard</t>
  </si>
  <si>
    <t>Kent</t>
  </si>
  <si>
    <t>Montgomery</t>
  </si>
  <si>
    <t>Prince George’s</t>
  </si>
  <si>
    <t>Queen Anne's</t>
  </si>
  <si>
    <t>Somerset</t>
  </si>
  <si>
    <t>St. Mary's</t>
  </si>
  <si>
    <t>Talbot</t>
  </si>
  <si>
    <t>Washington</t>
  </si>
  <si>
    <t>Wicomico</t>
  </si>
  <si>
    <t>Worcester</t>
  </si>
  <si>
    <t xml:space="preserve"> Please enter the following information in the shaded cells on the Summary Forms:</t>
  </si>
  <si>
    <t>6. County- Select county in the drop-down list to populate the Rate Type in the next column, Premium or Non-Premium; County must be entered to calculate the correct rate. (Claims Summary tab only)</t>
  </si>
  <si>
    <t>Vehicle Modification</t>
  </si>
  <si>
    <t>7. Rate Type- Will populate based on County entered.  (Claims Summary tab only)</t>
  </si>
  <si>
    <t xml:space="preserve">11. Units (Claims Summary tab only)- Please enter the number of units to multiply by the Rate to calculate the Total being billed for the Service. For a Day or Milestone service, you would enter a 1. </t>
  </si>
  <si>
    <t xml:space="preserve">9. Service- Choose the correct Service being billed in the drop-down list.  </t>
  </si>
  <si>
    <t>12. Rate (Claims Summary tab only) - Pre-populated based on the County, Waiver, and Service entered. If all are populated and the rate field does not show a rate, the Service may not be in the selected Waiver ( (i.e. Supported Living not in CS).</t>
  </si>
  <si>
    <t>14. Cost (UPL Claims tab only)- Cost of the claim for the Upper Pay Limit service.</t>
  </si>
  <si>
    <t>1. Provider #- Site-specific or base provider number for the service. Must be 9 digits. Must enter the 0 if the MA# begins with it.</t>
  </si>
  <si>
    <t>State-Funded</t>
  </si>
  <si>
    <t>Assistive Technology and ServicesState-Funded</t>
  </si>
  <si>
    <t>BSS - Behavioral AssessmentState-Funded</t>
  </si>
  <si>
    <t>BSS - Behavioral ConsultationState-Funded</t>
  </si>
  <si>
    <t>BSS - Behavioral PlanState-Funded</t>
  </si>
  <si>
    <t>BSS - Brief Support ImplementationState-Funded</t>
  </si>
  <si>
    <t>Career Exploration Facility BasedState-Funded</t>
  </si>
  <si>
    <t>Career Exploration Large GroupState-Funded</t>
  </si>
  <si>
    <t>Career Exploration Small GroupState-Funded</t>
  </si>
  <si>
    <t>Community Development Services 1:1 StaffingState-Funded</t>
  </si>
  <si>
    <t>Community Development Services 2:1 StaffingState-Funded</t>
  </si>
  <si>
    <t>Community Development Services - Group 2-4State-Funded</t>
  </si>
  <si>
    <t>Vehicle ModificationState-Funded</t>
  </si>
  <si>
    <t>TransportationState-Funded</t>
  </si>
  <si>
    <t>Transition ServicesState-Funded</t>
  </si>
  <si>
    <t>Respite Care HourState-Funded</t>
  </si>
  <si>
    <t>Respite Care DayState-Funded</t>
  </si>
  <si>
    <t>Live In Caregiver SupportsState-Funded</t>
  </si>
  <si>
    <t>Remote Support ServicesState-Funded</t>
  </si>
  <si>
    <t>Personal Supports Enhanced SupportsState-Funded</t>
  </si>
  <si>
    <t>Personal SupportsState-Funded</t>
  </si>
  <si>
    <t>Participant Ed, Training, and AdvocacyState-Funded</t>
  </si>
  <si>
    <t>Nursing Support ServicesState-Funded</t>
  </si>
  <si>
    <t>Housing Support ServicesState-Funded</t>
  </si>
  <si>
    <t>Family Caregiver Training and EmpowermentState-Funded</t>
  </si>
  <si>
    <t>Family and Peer Mentoring SupportsState-Funded</t>
  </si>
  <si>
    <t>Environmental ModificationState-Funded</t>
  </si>
  <si>
    <t>Environmental AssessmentState-Funded</t>
  </si>
  <si>
    <t>Employment Services Ongoing Job SupportsState-Funded</t>
  </si>
  <si>
    <t>Employment Services - Job DevelopmentState-Funded</t>
  </si>
  <si>
    <t>Employment Services Follow Along SupportsState-Funded</t>
  </si>
  <si>
    <t>Employment Services - Discovery Milestone 3State-Funded</t>
  </si>
  <si>
    <t>Employment Services - Discovery Milestone 2State-Funded</t>
  </si>
  <si>
    <t>Employment Services - Discovery Milestone 1State-Funded</t>
  </si>
  <si>
    <t>Employment Services - Customized Self-EmploymentState-Funded</t>
  </si>
  <si>
    <t>Employment Services - Co-worker Employment SupportsState-Funded</t>
  </si>
  <si>
    <t>Dedicated Hours for Supported Living (1:1)State-Funded</t>
  </si>
  <si>
    <t>Dedicated Hours for Supported Living (2:1)State-Funded</t>
  </si>
  <si>
    <t>Dedicated Hours Community Living - Enhanced Supports (1:1)State-Funded</t>
  </si>
  <si>
    <t>Dedicated Hours Community Living - Enhanced Supports (2:1)State-Funded</t>
  </si>
  <si>
    <t>Dedicated Hours for Community Living - Group Home (1:1)State-Funded</t>
  </si>
  <si>
    <t>Dedicated Hours for Community Living - Group Home (2:1)State-Funded</t>
  </si>
  <si>
    <t>Day Habilitation Small GroupState-Funded</t>
  </si>
  <si>
    <t>Day Habilitation Large GroupState-Funded</t>
  </si>
  <si>
    <t>Day Habilitation 2:1 StaffingState-Funded</t>
  </si>
  <si>
    <t>Day Habilitation 1:1 StaffingState-Funded</t>
  </si>
  <si>
    <t>Community Living/Group Home: 1 w/ Overnight SupervisionState-Funded</t>
  </si>
  <si>
    <t>Community Living/Group Home: 2 w/ Overnight SupervisionState-Funded</t>
  </si>
  <si>
    <t>Community Living/Group Home: 3 w/ Overnight SupervisionState-Funded</t>
  </si>
  <si>
    <t>Community Living/Group Home: 4 w/ Overnight SupervisionState-Funded</t>
  </si>
  <si>
    <t>Community Living/Group Home: 5 w/ Overnight SupervisionState-Funded</t>
  </si>
  <si>
    <t>Community Living/Group Home: 6 w/ Overnight SupervisionState-Funded</t>
  </si>
  <si>
    <t>Community Living/Group Home: 7 w/ Overnight SupervisionState-Funded</t>
  </si>
  <si>
    <t>Community Living/Group Home: 8 w/ Overnight SupervisionState-Funded</t>
  </si>
  <si>
    <t>Community Living/Group Home: 1 w/o Overnight SupervisionState-Funded</t>
  </si>
  <si>
    <t>Community Living/Group Home: 2 w/o Overnight SupervisionState-Funded</t>
  </si>
  <si>
    <t>Community Living/Group Home: 3 w/o Overnight SupervisionState-Funded</t>
  </si>
  <si>
    <t>Community Living/Group Home: 4 w/o Overnight SupervisionState-Funded</t>
  </si>
  <si>
    <t>Community Living/Group Home: 5 w/o Overnight SupervisionState-Funded</t>
  </si>
  <si>
    <t>Community Living/Group Home: 6 w/o Overnight SupervisionState-Funded</t>
  </si>
  <si>
    <t>Community Living/Group Home: 7 w/o Overnight SupervisionState-Funded</t>
  </si>
  <si>
    <t>Community Living/Group Home: 8 w/o Overnight SupervisionState-Funded</t>
  </si>
  <si>
    <t>Shared Living - Level 1State-Funded</t>
  </si>
  <si>
    <t>Shared Living - Level 2State-Funded</t>
  </si>
  <si>
    <t>Shared Living - Level 3State-Funded</t>
  </si>
  <si>
    <t>Supported Living: 1 w/ Overnight SupervisionState-Funded</t>
  </si>
  <si>
    <t>Supported Living: 2 w/ Overnight SupervisionState-Funded</t>
  </si>
  <si>
    <t>Supported Living: 3 w/ Overnight SupervisionState-Funded</t>
  </si>
  <si>
    <t>Supported Living: 4 w/ Overnight SupervisionState-Funded</t>
  </si>
  <si>
    <t>Supported Living: 1 w/o Overnight SupervisionState-Funded</t>
  </si>
  <si>
    <t>Supported Living: 2 w/o Overnight SupervisionState-Funded</t>
  </si>
  <si>
    <t>Supported Living: 3 w/o Overnight SupervisionState-Funded</t>
  </si>
  <si>
    <t>Supported Living: 4 w/o Overnight SupervisionState-Funded</t>
  </si>
  <si>
    <t>Rent - Individual Support (State Only Funded)</t>
  </si>
  <si>
    <t>Other Services (State Only Funded)</t>
  </si>
  <si>
    <t>Other Services (State Only Funded)State-Funded</t>
  </si>
  <si>
    <t>Rent - Individual Support (State Only Funded)State-Funded</t>
  </si>
  <si>
    <t>201 West Preston Street Baltimore, Maryland 21201</t>
  </si>
  <si>
    <t>Invoice Date (MM/DD/YYYY)</t>
  </si>
  <si>
    <t>State Fiscal Year (for Invoice Charges)</t>
  </si>
  <si>
    <t>Provider Name</t>
  </si>
  <si>
    <t>Provider Address</t>
  </si>
  <si>
    <t>Provider Phone</t>
  </si>
  <si>
    <t>Federal ID #</t>
  </si>
  <si>
    <t>State Funded</t>
  </si>
  <si>
    <t>LTSS Services</t>
  </si>
  <si>
    <t>PCA Code</t>
  </si>
  <si>
    <t>P340</t>
  </si>
  <si>
    <t>Invoice Amount</t>
  </si>
  <si>
    <t>Provider Certification</t>
  </si>
  <si>
    <t xml:space="preserve">*I certify by my signature that the data completed in this invoice is accurate, represents services and/or costs provided, and does not represent any claims previously billed. </t>
  </si>
  <si>
    <t>Signature of Provider Representative</t>
  </si>
  <si>
    <t>Name</t>
  </si>
  <si>
    <t>Title</t>
  </si>
  <si>
    <t>Date</t>
  </si>
  <si>
    <t>Phone</t>
  </si>
  <si>
    <t>Email</t>
  </si>
  <si>
    <t>Signature</t>
  </si>
  <si>
    <t xml:space="preserve">Provider Attestation: </t>
  </si>
  <si>
    <t xml:space="preserve">*I certify by my signature that the data completed in this form is accurate, represents services and/or costs provided, and does not represent any claims previously billed. </t>
  </si>
  <si>
    <t>DDA LTSS State-Funded Invoice</t>
  </si>
  <si>
    <t>Provider Name:</t>
  </si>
  <si>
    <t>Federal ID#</t>
  </si>
  <si>
    <t>Service Description</t>
  </si>
  <si>
    <t>Program</t>
  </si>
  <si>
    <t xml:space="preserve">8.Program- Choose participant  program to ensure the proper Procedure Code is billed for the service. CP- Community Pathways Waiver, CS- Community Support Waiver, FS- Family Support Waiver. Choose State-Funded for state-funded individuals or services. </t>
  </si>
  <si>
    <t>The tabs in the file include: 1) Instructions 2) Cover Page 3) Claims Summary form 4) UPL Claims form and 5) LTSS State-Funded Invoice</t>
  </si>
  <si>
    <t>10. Procedure Code and Unit of Service - The procedure code and unit of service are pre-populated based on entered information in the columns for Program and Service. Both fields must be entered for the information to be populated. If both the Program and Service are entered and the procedure code and unit of service are not populated the Service may not be offered in the selected Program  (i.e. Supported Living not in CS) or the Program is State-Funded.</t>
  </si>
  <si>
    <t xml:space="preserve">NOTE: The Claims Summary tab should be used to bill for Milestone, Day, and Quarter Hour Unit services, while the UPL Claims tab should be used to bill for services with Upper Pay Limits. </t>
  </si>
  <si>
    <t>Denied</t>
  </si>
  <si>
    <t>Approved</t>
  </si>
  <si>
    <t>RO Approval</t>
  </si>
  <si>
    <t>Reason for Denial</t>
  </si>
  <si>
    <t>Approved Total</t>
  </si>
  <si>
    <t>Total Billed</t>
  </si>
  <si>
    <t>Denied Amount</t>
  </si>
  <si>
    <t xml:space="preserve">Approved </t>
  </si>
  <si>
    <t>DDA Use Only</t>
  </si>
  <si>
    <t>Troubleshooting Companion Guide</t>
  </si>
  <si>
    <t>Requested Amount:</t>
  </si>
  <si>
    <t xml:space="preserve">To request payment for Waiver services, please submit the completed Cover Page with corresponding Summary forms and CMS-1500 forms, if required. CMS-1500 forms are only required for Waiver services not able to be entered into LTSSMaryland. Please submit the Claims Summary forms in excel format and CMS-1500 forms, if required, in .pdf format.  </t>
  </si>
  <si>
    <r>
      <t xml:space="preserve">The LTSSMaryland Billing Claims Summary form was created to allow for payment of approved and eligible services that cannot be paid in LTSS as the claims are in exception or the system will not allow the services to be entered.  </t>
    </r>
    <r>
      <rPr>
        <b/>
        <i/>
        <u/>
        <sz val="14"/>
        <color theme="1"/>
        <rFont val="Calibri"/>
        <family val="2"/>
        <scheme val="minor"/>
      </rPr>
      <t/>
    </r>
  </si>
  <si>
    <t xml:space="preserve">Please submit requests for payment for eligible services outside of LTSSMaryland within 90 days of the dates of service to ensure processing within claims submission limits. </t>
  </si>
  <si>
    <t xml:space="preserve">Date: </t>
  </si>
  <si>
    <t>What attempts have been made to resolve these issues:</t>
  </si>
  <si>
    <t xml:space="preserve">I attest that I have exhausted all means to ensure payment through LTSS. </t>
  </si>
  <si>
    <t>Community Living - Enhanced Supports: 1 w/Overnight SupervisionCP</t>
  </si>
  <si>
    <t>Community Living - Enhanced Supports: 1 w/Overnight SupervisionState-Funded</t>
  </si>
  <si>
    <t>Community Living - Enhanced Supports: 2 w/Overnight SupervisionState-Funded</t>
  </si>
  <si>
    <t>Community Living - Enhanced Supports: 3 w/Overnight SupervisionCP</t>
  </si>
  <si>
    <t>Community Living - Enhanced Supports: 3 w/Overnight SupervisionState-Funded</t>
  </si>
  <si>
    <t>Community Living - Enhanced Supports: 4 w/Overnight SupervisionCP</t>
  </si>
  <si>
    <t>Community Living - Enhanced Supports: 4 w/Overnight SupervisionState-Funded</t>
  </si>
  <si>
    <t>Community Living - Enhanced Supports: 5 w/Overnight SupervisionCP</t>
  </si>
  <si>
    <t>Community Living - Enhanced Supports: 5 w/Overnight SupervisionState-Funded</t>
  </si>
  <si>
    <t>Community Living - Enhanced Supports: 6 w/Overnight SupervisionCP</t>
  </si>
  <si>
    <t>Community Living - Enhanced Supports: 6 w/Overnight SupervisionState-Funded</t>
  </si>
  <si>
    <t>Community Living - Enhanced Supports: 7 w/Overnight SupervisionCP</t>
  </si>
  <si>
    <t>Community Living - Enhanced Supports: 7 w/Overnight SupervisionState-Funded</t>
  </si>
  <si>
    <t>Community Living - Enhanced Supports: 8 w/Overnight SupervisionCP</t>
  </si>
  <si>
    <t>Community Living - Enhanced Supports: 8 w/Overnight SupervisionState-Funded</t>
  </si>
  <si>
    <t>Community Living - Enhanced Supports: 2 w/Overnight SupervisionCP</t>
  </si>
  <si>
    <t>Community Living - Enhanced Supports: 7 w/Overnight Supervision</t>
  </si>
  <si>
    <t>Community Living - Enhanced Supports: 1 w/Overnight Supervision</t>
  </si>
  <si>
    <t>Community Living - Enhanced Supports: 2 w/Overnight Supervision</t>
  </si>
  <si>
    <t>Community Living - Enhanced Supports: 3 w/Overnight Supervision</t>
  </si>
  <si>
    <t>Community Living - Enhanced Supports: 4 w/Overnight Supervision</t>
  </si>
  <si>
    <t>Community Living - Enhanced Supports: 5 w/Overnight Supervision</t>
  </si>
  <si>
    <t>Community Living - Enhanced Supports: 6 w/Overnight Supervision</t>
  </si>
  <si>
    <t>Community Living - Enhanced Supports: 8 w/Overnight Supervision</t>
  </si>
  <si>
    <t>Respite Care CampCP</t>
  </si>
  <si>
    <t>Respite Care CampCS</t>
  </si>
  <si>
    <t>Respite Care CampFS</t>
  </si>
  <si>
    <t>Respite Care CampState-Funded</t>
  </si>
  <si>
    <t>W2055</t>
  </si>
  <si>
    <t>W2057</t>
  </si>
  <si>
    <t>W2059</t>
  </si>
  <si>
    <t>W2061</t>
  </si>
  <si>
    <t>W2063</t>
  </si>
  <si>
    <t>W2065</t>
  </si>
  <si>
    <t>W2039</t>
  </si>
  <si>
    <t>W2041</t>
  </si>
  <si>
    <t>W2043</t>
  </si>
  <si>
    <t>W2045</t>
  </si>
  <si>
    <t>W2047</t>
  </si>
  <si>
    <t>W2049</t>
  </si>
  <si>
    <t>W2051</t>
  </si>
  <si>
    <t>W2053</t>
  </si>
  <si>
    <t>Adjustments</t>
  </si>
  <si>
    <t xml:space="preserve">Paid </t>
  </si>
  <si>
    <t>Claim Total</t>
  </si>
  <si>
    <t>ICN</t>
  </si>
  <si>
    <r>
      <rPr>
        <b/>
        <sz val="11"/>
        <color theme="1"/>
        <rFont val="Calibri"/>
        <family val="2"/>
        <scheme val="minor"/>
      </rPr>
      <t xml:space="preserve">Adjustments Section: </t>
    </r>
    <r>
      <rPr>
        <sz val="11"/>
        <color theme="1"/>
        <rFont val="Calibri"/>
        <family val="2"/>
        <scheme val="minor"/>
      </rPr>
      <t>This section can be used for rate adjustments</t>
    </r>
  </si>
  <si>
    <r>
      <rPr>
        <b/>
        <sz val="11"/>
        <color theme="1"/>
        <rFont val="Calibri"/>
        <family val="2"/>
        <scheme val="minor"/>
      </rPr>
      <t>Totals:</t>
    </r>
    <r>
      <rPr>
        <sz val="11"/>
        <color theme="1"/>
        <rFont val="Calibri"/>
        <family val="2"/>
        <scheme val="minor"/>
      </rPr>
      <t xml:space="preserve"> The Total Billed at the top of the Summary form is the total amount for all services listed on the form including adjusted claims. The Denied Amount is the total of Regional Office Denied claims. The Approved Total is the total of Regional Office Approved claims.</t>
    </r>
  </si>
  <si>
    <r>
      <rPr>
        <b/>
        <sz val="11"/>
        <color theme="1"/>
        <rFont val="Calibri"/>
        <family val="2"/>
        <scheme val="minor"/>
      </rPr>
      <t>DDA Use Only Section</t>
    </r>
    <r>
      <rPr>
        <sz val="11"/>
        <color theme="1"/>
        <rFont val="Calibri"/>
        <family val="2"/>
        <scheme val="minor"/>
      </rPr>
      <t>: RO Approval- Choose Approved or Denied. Denied claims will populate Denied Amount and Approved claims will populate the Approved Total.  Reason for Denial- Enter reason for denied claim.</t>
    </r>
  </si>
  <si>
    <t xml:space="preserve">eMedicaid </t>
  </si>
  <si>
    <t xml:space="preserve">13. Total (Claims Summary tab only)- This is the number of Units multiplied by the Rate. If this is an original claims, this is the total to be billed on the CMS-1500 form for original claims, field 24F, if required. </t>
  </si>
  <si>
    <t>ICN- This is the invoice control number from MMIS for the Paid claim to be adjusted. The ICN can be found in LTSS.</t>
  </si>
  <si>
    <t>Paid- Please enter the Paid amount for the participant, service, and date of service for the claim to be adjusted from LTSS.  Entering this amount will calculate the adjusted amount.</t>
  </si>
  <si>
    <t xml:space="preserve">Claim Total- This is the Total amount of the Original claim or the Adjusted amount if an amount is entered into the Paid column. The correct amount of the adjusted claims should be billed on the CMS-1500 form, field 24F. </t>
  </si>
  <si>
    <t>NOTE: Since these claims are being processed outside of LTSS, the payment information will not be visible in the system. If a check amount does not match the Remittance Advice (RA) in LTSS, please refer to the RA from MMIS. To track payments outside of LTSS, please register to view your RA in MMIS here:</t>
  </si>
  <si>
    <t xml:space="preserve">If after referring to the Troubleshooting Companion Guide eligible claims are still not able to be paid within LTSSMaryland, please complete the appropriate forms and email them to your Regional Office Fiscal Director for approval. </t>
  </si>
  <si>
    <t>Exception</t>
  </si>
  <si>
    <t>Client LTSS Program does not align with MMIS waiver program</t>
  </si>
  <si>
    <t>Client LTSS program does not match the service plan</t>
  </si>
  <si>
    <t>Client not enrolled in a DDA program</t>
  </si>
  <si>
    <t>No approved service plan found</t>
  </si>
  <si>
    <t>Provider has exceeded the maximum authorization for the month</t>
  </si>
  <si>
    <t>Provider is not approved to provide services to a minor</t>
  </si>
  <si>
    <t>Provider not authorized for the service</t>
  </si>
  <si>
    <t>Activity has exceeded the maximum number of units for the day</t>
  </si>
  <si>
    <t>Client has exceeded maximum allowable Meaningful Day services for the day</t>
  </si>
  <si>
    <t>Provider has exceeded the maximum authorization</t>
  </si>
  <si>
    <t>Site not authorized on the service plan</t>
  </si>
  <si>
    <t>Client ineligible for program (Waiver)</t>
  </si>
  <si>
    <t>Provider# does not have the approved and active Category of Service</t>
  </si>
  <si>
    <t>Client has exceeded maximum allowable Meaningful Day services for the week</t>
  </si>
  <si>
    <t>DDA RO Approval Signature</t>
  </si>
  <si>
    <t>DDA HQ Approval Signature</t>
  </si>
  <si>
    <t>15. Exception- Choose the exception that is preventing the claim from being paid.</t>
  </si>
  <si>
    <t>To request payment for State-Funded services, please submit the Cover Page, LTSS State-Funded Invoice wand the corresponding Summary forms (no CMS-1500 forms required).</t>
  </si>
  <si>
    <t>Adjustment-Rate Discrepancy</t>
  </si>
  <si>
    <t>Adjustment- Rate Discrepancy</t>
  </si>
  <si>
    <t>Community Living - Enhanced Supports- Trial Experience</t>
  </si>
  <si>
    <t>Retainer- Community Living/Group Home: 1 w/ Overnight Supervision</t>
  </si>
  <si>
    <t>Retainer- Community Living/Group Home: 2 w/ Overnight Supervision</t>
  </si>
  <si>
    <t>Retainer- Community Living/Group Home: 3 w/ Overnight Supervision</t>
  </si>
  <si>
    <t>Retainer- Community Living/Group Home: 4 w/ Overnight Supervision</t>
  </si>
  <si>
    <t>Retainer- Community Living/Group Home: 5 w/ Overnight Supervision</t>
  </si>
  <si>
    <t>Retainer- Community Living/Group Home: 6 w/ Overnight Supervision</t>
  </si>
  <si>
    <t>Retainer- Community Living/Group Home: 7 w/ Overnight Supervision</t>
  </si>
  <si>
    <t>Retainer- Community Living/Group Home: 8 w/ Overnight Supervision</t>
  </si>
  <si>
    <t>Retainer- Community Living/Group Home: 1 w/o Overnight Supervision</t>
  </si>
  <si>
    <t>Retainer- Community Living/Group Home: 2 w/o Overnight Supervision</t>
  </si>
  <si>
    <t>Retainer- Community Living/Group Home: 3 w/o Overnight Supervision</t>
  </si>
  <si>
    <t>Retainer- Community Living/Group Home: 4 w/o Overnight Supervision</t>
  </si>
  <si>
    <t>Retainer- Community Living/Group Home: 5 w/o Overnight Supervision</t>
  </si>
  <si>
    <t>Retainer- Community Living/Group Home: 6 w/o Overnight Supervision</t>
  </si>
  <si>
    <t>Retainer- Community Living/Group Home: 7 w/o Overnight Supervision</t>
  </si>
  <si>
    <t>Retainer- Community Living/Group Home: 8 w/o Overnight Supervision</t>
  </si>
  <si>
    <t>W5603</t>
  </si>
  <si>
    <t>W5605</t>
  </si>
  <si>
    <t>Community Living/Group Home w/o Overnight Supervision- Trial Experience</t>
  </si>
  <si>
    <t>W5602</t>
  </si>
  <si>
    <t>Community Living - Enhanced Supports- Trial ExperienceCP</t>
  </si>
  <si>
    <t>Retainer- Community Living/Group Home: 1 w/ Overnight SupervisionCP</t>
  </si>
  <si>
    <t>Retainer- Community Living/Group Home: 2 w/ Overnight SupervisionCP</t>
  </si>
  <si>
    <t>Retainer- Community Living/Group Home: 3 w/ Overnight SupervisionCP</t>
  </si>
  <si>
    <t>Retainer- Community Living/Group Home: 4 w/ Overnight SupervisionCP</t>
  </si>
  <si>
    <t>Retainer- Community Living/Group Home: 5 w/ Overnight SupervisionCP</t>
  </si>
  <si>
    <t>Retainer- Community Living/Group Home: 6 w/ Overnight SupervisionCP</t>
  </si>
  <si>
    <t>Retainer- Community Living/Group Home: 7 w/ Overnight SupervisionCP</t>
  </si>
  <si>
    <t>Retainer- Community Living/Group Home: 8 w/ Overnight SupervisionCP</t>
  </si>
  <si>
    <t>Retainer- Community Living/Group Home: 1 w/o Overnight SupervisionCP</t>
  </si>
  <si>
    <t>Retainer- Community Living/Group Home: 2 w/o Overnight SupervisionCP</t>
  </si>
  <si>
    <t>Retainer- Community Living/Group Home: 3 w/o Overnight SupervisionCP</t>
  </si>
  <si>
    <t>Retainer- Community Living/Group Home: 4 w/o Overnight SupervisionCP</t>
  </si>
  <si>
    <t>Retainer- Community Living/Group Home: 5 w/o Overnight SupervisionCP</t>
  </si>
  <si>
    <t>Retainer- Community Living/Group Home: 6 w/o Overnight SupervisionCP</t>
  </si>
  <si>
    <t>Retainer- Community Living/Group Home: 7 w/o Overnight SupervisionCP</t>
  </si>
  <si>
    <t>Retainer- Community Living/Group Home: 8 w/o Overnight SupervisionCP</t>
  </si>
  <si>
    <t>Retainer- Community Living  - Enhanced Supports: 2 w/Overnight SupervisionCP</t>
  </si>
  <si>
    <t>Retainer- Community Living  - Enhanced Supports: 3 w/Overnight SupervisionCP</t>
  </si>
  <si>
    <t>Retainer- Community Living  - Enhanced Supports: 4 w/Overnight SupervisionCP</t>
  </si>
  <si>
    <t>Community Living/Group Home w/o Overnight Supervision- Trial ExperienceCP</t>
  </si>
  <si>
    <t>Community Living - Enhanced Supports- Trial ExperienceState-Funded</t>
  </si>
  <si>
    <t>Retainer- Community Living/Group Home: 1 w/ Overnight SupervisionState-Funded</t>
  </si>
  <si>
    <t>Retainer- Community Living/Group Home: 2 w/ Overnight SupervisionState-Funded</t>
  </si>
  <si>
    <t>Retainer- Community Living/Group Home: 3 w/ Overnight SupervisionState-Funded</t>
  </si>
  <si>
    <t>Retainer- Community Living/Group Home: 4 w/ Overnight SupervisionState-Funded</t>
  </si>
  <si>
    <t>Retainer- Community Living/Group Home: 5 w/ Overnight SupervisionState-Funded</t>
  </si>
  <si>
    <t>Retainer- Community Living/Group Home: 6 w/ Overnight SupervisionState-Funded</t>
  </si>
  <si>
    <t>Retainer- Community Living/Group Home: 7 w/ Overnight SupervisionState-Funded</t>
  </si>
  <si>
    <t>Retainer- Community Living/Group Home: 8 w/ Overnight SupervisionState-Funded</t>
  </si>
  <si>
    <t>Retainer- Community Living/Group Home: 1 w/o Overnight SupervisionState-Funded</t>
  </si>
  <si>
    <t>Retainer- Community Living/Group Home: 2 w/o Overnight SupervisionState-Funded</t>
  </si>
  <si>
    <t>Retainer- Community Living/Group Home: 3 w/o Overnight SupervisionState-Funded</t>
  </si>
  <si>
    <t>Retainer- Community Living/Group Home: 4 w/o Overnight SupervisionState-Funded</t>
  </si>
  <si>
    <t>Retainer- Community Living/Group Home: 5 w/o Overnight SupervisionState-Funded</t>
  </si>
  <si>
    <t>Retainer- Community Living/Group Home: 6 w/o Overnight SupervisionState-Funded</t>
  </si>
  <si>
    <t>Retainer- Community Living/Group Home: 7 w/o Overnight SupervisionState-Funded</t>
  </si>
  <si>
    <t>Retainer- Community Living/Group Home: 8 w/o Overnight SupervisionState-Funded</t>
  </si>
  <si>
    <t>Retainer- Community Living  - Enhanced Supports: 2 w/Overnight SupervisionState-Funded</t>
  </si>
  <si>
    <t>Retainer- Community Living  - Enhanced Supports: 3 w/Overnight SupervisionState-Funded</t>
  </si>
  <si>
    <t>Retainer- Community Living  - Enhanced Supports: 4 w/Overnight SupervisionState-Funded</t>
  </si>
  <si>
    <t>Community Living/Group Home w/o Overnight Supervision- Trial ExperienceState-Funded</t>
  </si>
  <si>
    <t>Retainer- Community Living  - Enhanced Supports: 2 w/Overnight Supervision</t>
  </si>
  <si>
    <t>Retainer- Community Living  - Enhanced Supports: 4 w/Overnight Supervision</t>
  </si>
  <si>
    <t>Retainer- Community Living  - Enhanced Supports: 3 w/Overnight Supervision</t>
  </si>
  <si>
    <t>Retainer- Community Living  - Enhanced Supports: 1 w/Overnight Supervision</t>
  </si>
  <si>
    <t>Community Living/Group Home w/Overnight Supervision-Trial Experience</t>
  </si>
  <si>
    <t>Community Living/Group Home w/Overnight Supervision-Trial ExperienceCP</t>
  </si>
  <si>
    <t>Community Living/Group Home w/Overnight Supervision-Trial ExperienceState-Funded</t>
  </si>
  <si>
    <t>Retainer- Community Living  - Enhanced Supports: 1 w/Overnight SupervisionCP</t>
  </si>
  <si>
    <t>Retainer- Community Living  - Enhanced Supports: 1 w/Overnight SupervisionState-Funded</t>
  </si>
  <si>
    <t>LTSSMaryland Billing Claims Summary Exceptions- 04/01/22</t>
  </si>
  <si>
    <t>LTSSMaryland Billing Claims Summary Exceptions Form Cover Page</t>
  </si>
  <si>
    <r>
      <t xml:space="preserve">IMPORTANT: This form is only to be used as a </t>
    </r>
    <r>
      <rPr>
        <b/>
        <i/>
        <u/>
        <sz val="14"/>
        <color theme="1"/>
        <rFont val="Calibri"/>
        <family val="2"/>
        <scheme val="minor"/>
      </rPr>
      <t>last resort</t>
    </r>
    <r>
      <rPr>
        <b/>
        <i/>
        <sz val="14"/>
        <color theme="1"/>
        <rFont val="Calibri"/>
        <family val="2"/>
        <scheme val="minor"/>
      </rPr>
      <t xml:space="preserve"> for payment, after exhausting all means to ensure payment through LTSS, including entering all provided services into LTSS.  Please refer to DDA's Troubleshooting Companion Guide, that provides guidance to resolve common claims exceptions, before submitting this form. Click the link below to refer to the guide.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</si>
</sst>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quot;$&quot;#,##0.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8"/>
      <color theme="3"/>
      <name val="Calibri Light"/>
      <family val="2"/>
      <scheme val="maj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9"/>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i/>
      <u/>
      <sz val="12"/>
      <color rgb="FF000000"/>
      <name val="Calibri"/>
      <family val="2"/>
      <scheme val="minor"/>
    </font>
    <font>
      <sz val="11"/>
      <color rgb="FF000000"/>
      <name val="Calibri"/>
      <family val="2"/>
      <scheme val="minor"/>
    </font>
    <font>
      <b/>
      <sz val="11"/>
      <name val="Calibri"/>
      <family val="2"/>
      <scheme val="minor"/>
    </font>
    <font>
      <sz val="12"/>
      <color theme="0" tint="-0.14999847407452621"/>
      <name val="Calibri"/>
      <family val="2"/>
      <scheme val="minor"/>
    </font>
    <font>
      <b/>
      <sz val="12"/>
      <color theme="0" tint="-0.14999847407452621"/>
      <name val="Calibri"/>
      <family val="2"/>
      <scheme val="minor"/>
    </font>
    <font>
      <u/>
      <sz val="11"/>
      <color theme="10"/>
      <name val="Calibri"/>
      <family val="2"/>
      <scheme val="minor"/>
    </font>
    <font>
      <b/>
      <sz val="12"/>
      <color rgb="FF262626"/>
      <name val="Times New Roman"/>
      <family val="1"/>
    </font>
    <font>
      <b/>
      <sz val="12"/>
      <color theme="3"/>
      <name val="Times New Roman"/>
      <family val="1"/>
    </font>
    <font>
      <b/>
      <sz val="14"/>
      <color theme="3"/>
      <name val="Times New Roman"/>
      <family val="1"/>
    </font>
    <font>
      <sz val="12"/>
      <color theme="1"/>
      <name val="Times New Roman"/>
      <family val="1"/>
    </font>
    <font>
      <sz val="11"/>
      <color rgb="FF262626"/>
      <name val="Times New Roman"/>
      <family val="1"/>
    </font>
    <font>
      <b/>
      <sz val="12"/>
      <color theme="1"/>
      <name val="Times New Roman"/>
      <family val="1"/>
    </font>
    <font>
      <u/>
      <sz val="12"/>
      <color theme="10"/>
      <name val="Times New Roman"/>
      <family val="1"/>
    </font>
    <font>
      <b/>
      <sz val="12"/>
      <color rgb="FF000000"/>
      <name val="Times New Roman"/>
      <family val="1"/>
    </font>
    <font>
      <sz val="12"/>
      <color rgb="FF000000"/>
      <name val="Times New Roman"/>
      <family val="1"/>
    </font>
    <font>
      <b/>
      <i/>
      <sz val="14"/>
      <color theme="1"/>
      <name val="Calibri"/>
      <family val="2"/>
      <scheme val="minor"/>
    </font>
    <font>
      <b/>
      <i/>
      <u/>
      <sz val="14"/>
      <color theme="1"/>
      <name val="Calibri"/>
      <family val="2"/>
      <scheme val="minor"/>
    </font>
    <font>
      <b/>
      <u/>
      <sz val="14"/>
      <color theme="10"/>
      <name val="Calibri"/>
      <family val="2"/>
      <scheme val="minor"/>
    </font>
    <font>
      <sz val="12"/>
      <name val="Calibri"/>
      <family val="2"/>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FFFF"/>
        <bgColor rgb="FFFFFFFF"/>
      </patternFill>
    </fill>
  </fills>
  <borders count="42">
    <border>
      <left/>
      <right/>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style="double">
        <color indexed="64"/>
      </right>
      <top/>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auto="1"/>
      </left>
      <right style="medium">
        <color indexed="64"/>
      </right>
      <top style="thin">
        <color auto="1"/>
      </top>
      <bottom style="thin">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2" fillId="0" borderId="30" applyNumberFormat="0" applyFill="0" applyAlignment="0" applyProtection="0"/>
    <xf numFmtId="0" fontId="19" fillId="0" borderId="0" applyNumberFormat="0" applyFill="0" applyBorder="0" applyAlignment="0" applyProtection="0"/>
  </cellStyleXfs>
  <cellXfs count="279">
    <xf numFmtId="0" fontId="0" fillId="0" borderId="0" xfId="0"/>
    <xf numFmtId="0" fontId="2" fillId="0" borderId="10" xfId="0" applyFont="1" applyFill="1" applyBorder="1" applyAlignment="1">
      <alignment horizontal="center"/>
    </xf>
    <xf numFmtId="0" fontId="2" fillId="0" borderId="3" xfId="0" applyFont="1" applyFill="1" applyBorder="1"/>
    <xf numFmtId="0" fontId="2" fillId="0" borderId="11" xfId="0" applyFont="1" applyFill="1" applyBorder="1"/>
    <xf numFmtId="0" fontId="0" fillId="0" borderId="7" xfId="0" applyFill="1" applyBorder="1"/>
    <xf numFmtId="0" fontId="2" fillId="0" borderId="0" xfId="0" applyFont="1" applyFill="1"/>
    <xf numFmtId="0" fontId="2" fillId="0" borderId="0" xfId="0" applyFont="1"/>
    <xf numFmtId="0" fontId="2" fillId="2" borderId="0" xfId="0" applyFont="1" applyFill="1"/>
    <xf numFmtId="0" fontId="0" fillId="2" borderId="7" xfId="0" applyFill="1" applyBorder="1"/>
    <xf numFmtId="0" fontId="0" fillId="0" borderId="0" xfId="0"/>
    <xf numFmtId="0" fontId="2" fillId="0" borderId="14" xfId="0" applyFont="1" applyBorder="1" applyAlignment="1">
      <alignment horizontal="center" vertical="center" wrapText="1"/>
    </xf>
    <xf numFmtId="0" fontId="0" fillId="0" borderId="14" xfId="0" applyFont="1" applyBorder="1" applyAlignment="1"/>
    <xf numFmtId="0" fontId="0" fillId="0" borderId="14" xfId="0" applyFont="1" applyBorder="1" applyAlignment="1">
      <alignment horizontal="center"/>
    </xf>
    <xf numFmtId="0" fontId="0" fillId="0" borderId="14" xfId="0" applyBorder="1" applyAlignment="1">
      <alignment horizontal="center"/>
    </xf>
    <xf numFmtId="0" fontId="3" fillId="0" borderId="14" xfId="0" applyFont="1" applyFill="1" applyBorder="1" applyAlignment="1">
      <alignment horizontal="center"/>
    </xf>
    <xf numFmtId="0" fontId="0" fillId="2" borderId="14" xfId="0" applyFont="1" applyFill="1" applyBorder="1" applyAlignment="1"/>
    <xf numFmtId="0" fontId="3" fillId="2" borderId="14" xfId="0" applyFont="1" applyFill="1" applyBorder="1" applyAlignment="1"/>
    <xf numFmtId="0" fontId="2" fillId="5" borderId="14" xfId="0" applyFont="1" applyFill="1" applyBorder="1" applyAlignment="1">
      <alignment horizontal="center" vertical="center" wrapText="1"/>
    </xf>
    <xf numFmtId="0" fontId="2" fillId="5" borderId="14" xfId="0" applyFont="1" applyFill="1" applyBorder="1" applyAlignment="1">
      <alignment horizontal="center"/>
    </xf>
    <xf numFmtId="0" fontId="0" fillId="0" borderId="0" xfId="0" applyAlignment="1">
      <alignment horizontal="center"/>
    </xf>
    <xf numFmtId="44" fontId="0" fillId="0" borderId="0" xfId="0" applyNumberFormat="1"/>
    <xf numFmtId="0" fontId="2" fillId="0" borderId="11" xfId="0" applyFont="1" applyBorder="1"/>
    <xf numFmtId="0" fontId="2" fillId="0" borderId="3" xfId="0" applyFont="1" applyBorder="1"/>
    <xf numFmtId="0" fontId="2" fillId="0" borderId="10" xfId="0" applyFont="1" applyBorder="1" applyAlignment="1">
      <alignment horizontal="center"/>
    </xf>
    <xf numFmtId="44" fontId="2" fillId="0" borderId="5" xfId="0" applyNumberFormat="1" applyFont="1" applyBorder="1"/>
    <xf numFmtId="44" fontId="2" fillId="0" borderId="12" xfId="0" applyNumberFormat="1" applyFont="1" applyBorder="1"/>
    <xf numFmtId="44" fontId="2" fillId="0" borderId="6" xfId="0" applyNumberFormat="1" applyFont="1" applyBorder="1"/>
    <xf numFmtId="0" fontId="0" fillId="0" borderId="7" xfId="0" applyBorder="1"/>
    <xf numFmtId="0" fontId="0" fillId="0" borderId="1" xfId="0" applyBorder="1"/>
    <xf numFmtId="0" fontId="0" fillId="0" borderId="4" xfId="0" applyBorder="1" applyAlignment="1">
      <alignment horizontal="center"/>
    </xf>
    <xf numFmtId="44" fontId="0" fillId="0" borderId="1" xfId="0" applyNumberFormat="1" applyBorder="1"/>
    <xf numFmtId="0" fontId="0" fillId="7" borderId="7" xfId="0" applyFill="1" applyBorder="1"/>
    <xf numFmtId="0" fontId="0" fillId="7" borderId="1" xfId="0" applyFill="1" applyBorder="1"/>
    <xf numFmtId="0" fontId="0" fillId="7" borderId="4" xfId="0" applyFill="1" applyBorder="1" applyAlignment="1">
      <alignment horizontal="center"/>
    </xf>
    <xf numFmtId="44" fontId="0" fillId="7" borderId="1" xfId="0" applyNumberFormat="1" applyFill="1" applyBorder="1"/>
    <xf numFmtId="0" fontId="0" fillId="0" borderId="8" xfId="0" applyBorder="1"/>
    <xf numFmtId="0" fontId="0" fillId="0" borderId="2" xfId="0" applyBorder="1"/>
    <xf numFmtId="0" fontId="0" fillId="0" borderId="9" xfId="0" applyBorder="1" applyAlignment="1">
      <alignment horizontal="center"/>
    </xf>
    <xf numFmtId="44" fontId="0" fillId="0" borderId="2" xfId="0" applyNumberFormat="1" applyBorder="1"/>
    <xf numFmtId="0" fontId="0" fillId="6" borderId="4" xfId="0" applyFill="1" applyBorder="1" applyAlignment="1">
      <alignment horizontal="center"/>
    </xf>
    <xf numFmtId="0" fontId="6" fillId="2" borderId="0" xfId="0" applyFont="1" applyFill="1" applyProtection="1">
      <protection locked="0"/>
    </xf>
    <xf numFmtId="0" fontId="7" fillId="2" borderId="0" xfId="0" applyFont="1" applyFill="1" applyProtection="1">
      <protection locked="0"/>
    </xf>
    <xf numFmtId="0" fontId="6" fillId="2" borderId="0" xfId="0" applyFont="1" applyFill="1" applyBorder="1" applyAlignment="1" applyProtection="1">
      <alignment horizontal="left"/>
      <protection locked="0"/>
    </xf>
    <xf numFmtId="0" fontId="7" fillId="2" borderId="0" xfId="0" applyFont="1" applyFill="1" applyBorder="1" applyAlignment="1" applyProtection="1">
      <alignment horizontal="center"/>
      <protection locked="0"/>
    </xf>
    <xf numFmtId="0" fontId="7" fillId="0" borderId="0" xfId="0" applyFont="1"/>
    <xf numFmtId="0" fontId="7" fillId="0" borderId="0" xfId="0" applyFont="1" applyProtection="1">
      <protection hidden="1"/>
    </xf>
    <xf numFmtId="0" fontId="8" fillId="0" borderId="0" xfId="0" applyFont="1"/>
    <xf numFmtId="0" fontId="7" fillId="2" borderId="0" xfId="0" applyFont="1" applyFill="1" applyAlignment="1" applyProtection="1">
      <alignment horizontal="center"/>
      <protection locked="0"/>
    </xf>
    <xf numFmtId="0" fontId="7" fillId="2" borderId="0" xfId="0" applyFont="1" applyFill="1" applyAlignment="1" applyProtection="1">
      <alignment horizontal="center"/>
      <protection hidden="1"/>
    </xf>
    <xf numFmtId="0" fontId="8" fillId="2" borderId="0" xfId="0" applyFont="1" applyFill="1" applyProtection="1">
      <protection locked="0"/>
    </xf>
    <xf numFmtId="0" fontId="7" fillId="2" borderId="0" xfId="0" applyFont="1" applyFill="1" applyBorder="1" applyProtection="1">
      <protection locked="0"/>
    </xf>
    <xf numFmtId="0" fontId="6" fillId="2" borderId="0" xfId="0" applyFont="1" applyFill="1" applyBorder="1" applyAlignment="1" applyProtection="1">
      <alignment horizontal="center"/>
      <protection hidden="1"/>
    </xf>
    <xf numFmtId="0" fontId="7" fillId="3" borderId="14" xfId="0" applyFont="1" applyFill="1" applyBorder="1" applyAlignment="1" applyProtection="1">
      <alignment horizontal="center"/>
      <protection locked="0"/>
    </xf>
    <xf numFmtId="0" fontId="7" fillId="3" borderId="14" xfId="0" applyFont="1" applyFill="1" applyBorder="1" applyProtection="1">
      <protection locked="0"/>
    </xf>
    <xf numFmtId="0" fontId="7" fillId="2" borderId="14" xfId="0" applyFont="1" applyFill="1" applyBorder="1" applyAlignment="1" applyProtection="1">
      <alignment horizontal="center"/>
      <protection hidden="1"/>
    </xf>
    <xf numFmtId="44" fontId="6" fillId="2" borderId="14" xfId="0" applyNumberFormat="1" applyFont="1" applyFill="1" applyBorder="1" applyAlignment="1" applyProtection="1">
      <alignment horizontal="center"/>
      <protection hidden="1"/>
    </xf>
    <xf numFmtId="0" fontId="0" fillId="0" borderId="0" xfId="0" applyFont="1"/>
    <xf numFmtId="164" fontId="7" fillId="3" borderId="14" xfId="0" applyNumberFormat="1" applyFont="1" applyFill="1" applyBorder="1" applyAlignment="1" applyProtection="1">
      <alignment horizontal="center"/>
      <protection locked="0"/>
    </xf>
    <xf numFmtId="0" fontId="0" fillId="0" borderId="0" xfId="0" applyFill="1" applyBorder="1" applyAlignment="1">
      <alignment horizontal="center"/>
    </xf>
    <xf numFmtId="0" fontId="0" fillId="0" borderId="0" xfId="0" applyBorder="1"/>
    <xf numFmtId="0" fontId="0" fillId="2" borderId="0" xfId="0" applyFill="1" applyBorder="1" applyAlignment="1">
      <alignment horizontal="center"/>
    </xf>
    <xf numFmtId="0" fontId="0" fillId="0" borderId="0" xfId="0" applyBorder="1" applyAlignment="1">
      <alignment horizontal="center"/>
    </xf>
    <xf numFmtId="0" fontId="11" fillId="0" borderId="0" xfId="0" applyFont="1"/>
    <xf numFmtId="0" fontId="0" fillId="0" borderId="0" xfId="0" applyAlignment="1"/>
    <xf numFmtId="0" fontId="0" fillId="0" borderId="16" xfId="0" applyBorder="1" applyAlignment="1">
      <alignment wrapText="1"/>
    </xf>
    <xf numFmtId="0" fontId="0" fillId="0" borderId="0" xfId="0" applyBorder="1" applyAlignment="1">
      <alignment wrapText="1"/>
    </xf>
    <xf numFmtId="0" fontId="0" fillId="0" borderId="0" xfId="0" applyAlignment="1">
      <alignment wrapText="1"/>
    </xf>
    <xf numFmtId="0" fontId="6" fillId="0" borderId="0" xfId="0" applyFont="1"/>
    <xf numFmtId="0" fontId="7" fillId="0" borderId="0" xfId="0" applyNumberFormat="1" applyFont="1" applyAlignment="1" applyProtection="1">
      <alignment wrapText="1"/>
      <protection hidden="1"/>
    </xf>
    <xf numFmtId="0" fontId="7" fillId="2" borderId="0" xfId="0" applyNumberFormat="1" applyFont="1" applyFill="1" applyAlignment="1" applyProtection="1">
      <alignment horizontal="center" wrapText="1"/>
      <protection hidden="1"/>
    </xf>
    <xf numFmtId="0" fontId="6" fillId="2" borderId="0" xfId="0" applyNumberFormat="1" applyFont="1" applyFill="1" applyBorder="1" applyAlignment="1" applyProtection="1">
      <alignment horizontal="center" wrapText="1"/>
      <protection hidden="1"/>
    </xf>
    <xf numFmtId="0" fontId="7" fillId="2" borderId="14" xfId="0" applyNumberFormat="1" applyFont="1" applyFill="1" applyBorder="1" applyAlignment="1" applyProtection="1">
      <alignment horizontal="center" wrapText="1"/>
      <protection hidden="1"/>
    </xf>
    <xf numFmtId="0" fontId="13" fillId="2" borderId="0" xfId="0" applyFont="1" applyFill="1" applyAlignment="1" applyProtection="1">
      <alignment horizontal="left"/>
      <protection locked="0"/>
    </xf>
    <xf numFmtId="0" fontId="12" fillId="2" borderId="0" xfId="0" applyFont="1" applyFill="1" applyBorder="1" applyAlignment="1" applyProtection="1">
      <alignment horizontal="center"/>
      <protection locked="0"/>
    </xf>
    <xf numFmtId="0" fontId="3" fillId="2" borderId="23" xfId="0" applyFont="1" applyFill="1" applyBorder="1" applyAlignment="1">
      <alignment horizontal="left"/>
    </xf>
    <xf numFmtId="0" fontId="0" fillId="0" borderId="0" xfId="0" applyFill="1" applyBorder="1"/>
    <xf numFmtId="0" fontId="3" fillId="2" borderId="7" xfId="0" applyFont="1" applyFill="1" applyBorder="1" applyAlignment="1">
      <alignment horizontal="left"/>
    </xf>
    <xf numFmtId="0" fontId="3" fillId="2" borderId="24" xfId="0" applyFont="1" applyFill="1" applyBorder="1" applyAlignment="1">
      <alignment horizontal="left"/>
    </xf>
    <xf numFmtId="0" fontId="3" fillId="2" borderId="25" xfId="0" applyFont="1" applyFill="1" applyBorder="1" applyAlignment="1">
      <alignment horizontal="left"/>
    </xf>
    <xf numFmtId="0" fontId="3" fillId="2" borderId="8" xfId="0" applyFont="1" applyFill="1" applyBorder="1" applyAlignment="1">
      <alignment horizontal="left"/>
    </xf>
    <xf numFmtId="0" fontId="3" fillId="2" borderId="0" xfId="0" applyFont="1" applyFill="1" applyBorder="1" applyAlignment="1">
      <alignment horizontal="left"/>
    </xf>
    <xf numFmtId="0" fontId="0" fillId="2" borderId="0" xfId="0" applyFill="1" applyBorder="1"/>
    <xf numFmtId="44" fontId="3" fillId="2" borderId="20" xfId="1" applyFont="1" applyFill="1" applyBorder="1" applyAlignment="1">
      <alignment horizontal="left"/>
    </xf>
    <xf numFmtId="44" fontId="3" fillId="2" borderId="21" xfId="1" applyFont="1" applyFill="1" applyBorder="1" applyAlignment="1">
      <alignment horizontal="left"/>
    </xf>
    <xf numFmtId="44" fontId="3" fillId="2" borderId="26" xfId="1" applyFont="1" applyFill="1" applyBorder="1" applyAlignment="1">
      <alignment horizontal="left"/>
    </xf>
    <xf numFmtId="44" fontId="3" fillId="2" borderId="27" xfId="1" applyFont="1" applyFill="1" applyBorder="1" applyAlignment="1">
      <alignment horizontal="left"/>
    </xf>
    <xf numFmtId="0" fontId="2" fillId="0" borderId="0" xfId="0" applyFont="1" applyFill="1" applyBorder="1" applyAlignment="1">
      <alignment horizontal="center"/>
    </xf>
    <xf numFmtId="0" fontId="2" fillId="0" borderId="0" xfId="0" applyFont="1" applyFill="1" applyBorder="1"/>
    <xf numFmtId="14" fontId="0" fillId="0" borderId="0" xfId="0" applyNumberFormat="1"/>
    <xf numFmtId="2" fontId="3" fillId="2" borderId="0" xfId="1" applyNumberFormat="1" applyFont="1" applyFill="1" applyBorder="1" applyAlignment="1">
      <alignment horizontal="right"/>
    </xf>
    <xf numFmtId="2" fontId="0" fillId="0" borderId="0" xfId="0" applyNumberFormat="1"/>
    <xf numFmtId="2" fontId="0" fillId="0" borderId="0" xfId="0" applyNumberFormat="1" applyBorder="1"/>
    <xf numFmtId="0" fontId="8" fillId="4" borderId="0" xfId="0" applyFont="1" applyFill="1" applyProtection="1">
      <protection locked="0"/>
    </xf>
    <xf numFmtId="0" fontId="8" fillId="0" borderId="0" xfId="0" applyFont="1" applyFill="1" applyBorder="1" applyProtection="1">
      <protection locked="0"/>
    </xf>
    <xf numFmtId="2" fontId="0" fillId="0" borderId="0" xfId="0" applyNumberFormat="1" applyFill="1" applyBorder="1"/>
    <xf numFmtId="0" fontId="0" fillId="0" borderId="0" xfId="0" applyNumberFormat="1"/>
    <xf numFmtId="0" fontId="17" fillId="0" borderId="0" xfId="0" applyFont="1"/>
    <xf numFmtId="0" fontId="17" fillId="2" borderId="0" xfId="0" applyFont="1" applyFill="1" applyProtection="1">
      <protection locked="0"/>
    </xf>
    <xf numFmtId="0" fontId="6" fillId="2" borderId="0" xfId="0" applyFont="1" applyFill="1" applyBorder="1" applyAlignment="1" applyProtection="1">
      <alignment horizontal="center" wrapText="1"/>
      <protection hidden="1"/>
    </xf>
    <xf numFmtId="0" fontId="7" fillId="2" borderId="0" xfId="0" applyFont="1" applyFill="1" applyProtection="1">
      <protection hidden="1"/>
    </xf>
    <xf numFmtId="0" fontId="6" fillId="2" borderId="0" xfId="0" applyFont="1" applyFill="1" applyAlignment="1" applyProtection="1">
      <alignment horizontal="center"/>
      <protection hidden="1"/>
    </xf>
    <xf numFmtId="44" fontId="7" fillId="2" borderId="14" xfId="1" applyFont="1" applyFill="1" applyBorder="1" applyAlignment="1" applyProtection="1">
      <alignment horizontal="center"/>
      <protection hidden="1"/>
    </xf>
    <xf numFmtId="0" fontId="11" fillId="0" borderId="0" xfId="0" applyFont="1" applyProtection="1">
      <protection hidden="1"/>
    </xf>
    <xf numFmtId="0" fontId="2" fillId="0" borderId="15" xfId="0" applyFont="1" applyBorder="1" applyProtection="1">
      <protection hidden="1"/>
    </xf>
    <xf numFmtId="0" fontId="2" fillId="0" borderId="18" xfId="0" applyFont="1" applyBorder="1" applyAlignment="1" applyProtection="1">
      <alignment wrapText="1"/>
      <protection hidden="1"/>
    </xf>
    <xf numFmtId="0" fontId="0" fillId="0" borderId="18" xfId="0" applyFont="1" applyBorder="1" applyAlignment="1" applyProtection="1">
      <alignment wrapText="1"/>
      <protection hidden="1"/>
    </xf>
    <xf numFmtId="0" fontId="0" fillId="0" borderId="17" xfId="0" applyFont="1" applyBorder="1" applyAlignment="1" applyProtection="1">
      <alignment wrapText="1"/>
      <protection hidden="1"/>
    </xf>
    <xf numFmtId="0" fontId="0" fillId="0" borderId="19" xfId="0" applyFont="1" applyFill="1" applyBorder="1" applyAlignment="1" applyProtection="1">
      <alignment wrapText="1"/>
      <protection hidden="1"/>
    </xf>
    <xf numFmtId="44" fontId="2" fillId="0" borderId="1" xfId="0" applyNumberFormat="1" applyFont="1" applyFill="1" applyBorder="1"/>
    <xf numFmtId="0" fontId="0" fillId="0" borderId="1" xfId="0" applyFont="1" applyFill="1" applyBorder="1"/>
    <xf numFmtId="44" fontId="0" fillId="0" borderId="1" xfId="0" applyNumberFormat="1" applyFont="1" applyFill="1" applyBorder="1"/>
    <xf numFmtId="44" fontId="3" fillId="2" borderId="0" xfId="1" applyFont="1" applyFill="1" applyBorder="1" applyAlignment="1">
      <alignment horizontal="left"/>
    </xf>
    <xf numFmtId="0" fontId="3" fillId="2" borderId="0" xfId="0" applyFont="1" applyFill="1" applyBorder="1"/>
    <xf numFmtId="44" fontId="2" fillId="0" borderId="28" xfId="0" applyNumberFormat="1" applyFont="1" applyFill="1" applyBorder="1"/>
    <xf numFmtId="44" fontId="2" fillId="0" borderId="29" xfId="0" applyNumberFormat="1" applyFont="1" applyFill="1" applyBorder="1"/>
    <xf numFmtId="44" fontId="0" fillId="0" borderId="29" xfId="0" applyNumberFormat="1" applyFont="1" applyFill="1" applyBorder="1"/>
    <xf numFmtId="0" fontId="0" fillId="0" borderId="0" xfId="0"/>
    <xf numFmtId="44" fontId="3" fillId="2" borderId="20" xfId="1" applyFont="1" applyFill="1" applyBorder="1"/>
    <xf numFmtId="0" fontId="0" fillId="0" borderId="18" xfId="0" applyFont="1" applyBorder="1" applyAlignment="1">
      <alignment wrapText="1"/>
    </xf>
    <xf numFmtId="0" fontId="0" fillId="0" borderId="17" xfId="0" applyFont="1" applyBorder="1" applyAlignment="1">
      <alignment wrapText="1"/>
    </xf>
    <xf numFmtId="0" fontId="0" fillId="0" borderId="22" xfId="0" applyFont="1" applyBorder="1" applyAlignment="1">
      <alignment wrapText="1"/>
    </xf>
    <xf numFmtId="49" fontId="7" fillId="3" borderId="14" xfId="0" applyNumberFormat="1" applyFont="1" applyFill="1" applyBorder="1" applyAlignment="1" applyProtection="1">
      <alignment horizontal="center"/>
      <protection locked="0"/>
    </xf>
    <xf numFmtId="0" fontId="7" fillId="0" borderId="0" xfId="0" applyFont="1" applyFill="1" applyBorder="1" applyAlignment="1" applyProtection="1">
      <protection locked="0"/>
    </xf>
    <xf numFmtId="44" fontId="2" fillId="0" borderId="5" xfId="0" applyNumberFormat="1" applyFont="1" applyFill="1" applyBorder="1" applyAlignment="1">
      <alignment horizontal="center"/>
    </xf>
    <xf numFmtId="44" fontId="2" fillId="0" borderId="6" xfId="0" applyNumberFormat="1" applyFont="1" applyFill="1" applyBorder="1" applyAlignment="1">
      <alignment horizontal="center"/>
    </xf>
    <xf numFmtId="0" fontId="7" fillId="2" borderId="14" xfId="0" applyFont="1" applyFill="1" applyBorder="1" applyAlignment="1" applyProtection="1">
      <alignment horizontal="center"/>
    </xf>
    <xf numFmtId="44" fontId="7" fillId="3" borderId="14" xfId="1" applyFont="1" applyFill="1" applyBorder="1" applyProtection="1">
      <protection locked="0"/>
    </xf>
    <xf numFmtId="0" fontId="7" fillId="0" borderId="14" xfId="0" applyFont="1" applyBorder="1" applyAlignment="1" applyProtection="1">
      <alignment horizontal="center"/>
      <protection hidden="1"/>
    </xf>
    <xf numFmtId="0" fontId="0" fillId="0" borderId="0" xfId="0"/>
    <xf numFmtId="0" fontId="0" fillId="0" borderId="7" xfId="0" applyFill="1" applyBorder="1"/>
    <xf numFmtId="0" fontId="0" fillId="0" borderId="0" xfId="0" applyAlignment="1">
      <alignment horizontal="left"/>
    </xf>
    <xf numFmtId="0" fontId="20" fillId="0" borderId="0" xfId="0" applyFont="1" applyAlignment="1">
      <alignment horizontal="center" vertical="center"/>
    </xf>
    <xf numFmtId="0" fontId="21" fillId="0" borderId="0" xfId="2" applyFont="1" applyAlignment="1">
      <alignment horizontal="right" vertical="top" wrapText="1"/>
    </xf>
    <xf numFmtId="0" fontId="23" fillId="0" borderId="0" xfId="0" applyFont="1" applyBorder="1"/>
    <xf numFmtId="14" fontId="0" fillId="0" borderId="31" xfId="0" applyNumberFormat="1" applyFont="1" applyBorder="1" applyAlignment="1" applyProtection="1">
      <alignment horizontal="left"/>
      <protection locked="0"/>
    </xf>
    <xf numFmtId="0" fontId="0" fillId="0" borderId="32" xfId="0" applyFont="1" applyBorder="1" applyAlignment="1" applyProtection="1">
      <alignment horizontal="left"/>
      <protection locked="0"/>
    </xf>
    <xf numFmtId="0" fontId="24" fillId="0" borderId="32" xfId="0" applyFont="1" applyBorder="1" applyAlignment="1" applyProtection="1">
      <alignment horizontal="left" vertical="center"/>
      <protection locked="0"/>
    </xf>
    <xf numFmtId="0" fontId="23" fillId="0" borderId="0" xfId="0" applyFont="1"/>
    <xf numFmtId="0" fontId="25" fillId="0" borderId="0" xfId="3" applyFont="1" applyBorder="1"/>
    <xf numFmtId="44" fontId="2" fillId="5" borderId="32" xfId="0" applyNumberFormat="1" applyFont="1" applyFill="1" applyBorder="1" applyProtection="1"/>
    <xf numFmtId="0" fontId="25" fillId="0" borderId="0" xfId="0" applyFont="1"/>
    <xf numFmtId="0" fontId="23" fillId="0" borderId="33" xfId="0" applyFont="1" applyBorder="1"/>
    <xf numFmtId="0" fontId="23" fillId="0" borderId="0" xfId="0" applyFont="1" applyAlignment="1">
      <alignment horizontal="left"/>
    </xf>
    <xf numFmtId="0" fontId="23" fillId="0" borderId="31" xfId="0" applyFont="1" applyBorder="1" applyProtection="1">
      <protection locked="0"/>
    </xf>
    <xf numFmtId="0" fontId="23" fillId="0" borderId="0" xfId="0" applyFont="1" applyBorder="1" applyAlignment="1">
      <alignment horizontal="left"/>
    </xf>
    <xf numFmtId="0" fontId="23" fillId="0" borderId="0" xfId="0" applyFont="1" applyFill="1" applyBorder="1" applyAlignment="1">
      <alignment horizontal="left"/>
    </xf>
    <xf numFmtId="14" fontId="23" fillId="0" borderId="31" xfId="0" applyNumberFormat="1" applyFont="1" applyBorder="1" applyAlignment="1" applyProtection="1">
      <alignment horizontal="left"/>
      <protection locked="0"/>
    </xf>
    <xf numFmtId="0" fontId="26" fillId="0" borderId="31" xfId="4" applyFont="1" applyBorder="1" applyProtection="1">
      <protection locked="0"/>
    </xf>
    <xf numFmtId="0" fontId="25" fillId="5" borderId="0" xfId="0" applyFont="1" applyFill="1" applyBorder="1" applyAlignment="1">
      <alignment horizontal="left"/>
    </xf>
    <xf numFmtId="0" fontId="26" fillId="0" borderId="0" xfId="4" applyFont="1" applyBorder="1" applyProtection="1">
      <protection locked="0"/>
    </xf>
    <xf numFmtId="0" fontId="23" fillId="0" borderId="0" xfId="0" applyFont="1" applyBorder="1" applyAlignment="1">
      <alignment wrapText="1"/>
    </xf>
    <xf numFmtId="0" fontId="0" fillId="0" borderId="31" xfId="0" applyBorder="1"/>
    <xf numFmtId="0" fontId="0" fillId="0" borderId="32" xfId="0" applyBorder="1"/>
    <xf numFmtId="0" fontId="23" fillId="0" borderId="31" xfId="0" applyFont="1" applyBorder="1"/>
    <xf numFmtId="0" fontId="23" fillId="0" borderId="32" xfId="0" applyFont="1" applyBorder="1"/>
    <xf numFmtId="0" fontId="28" fillId="0" borderId="0" xfId="0" applyFont="1" applyAlignment="1">
      <alignment vertical="top" wrapText="1"/>
    </xf>
    <xf numFmtId="0" fontId="23" fillId="0" borderId="0" xfId="0" applyFont="1" applyAlignment="1">
      <alignment vertical="top" wrapText="1"/>
    </xf>
    <xf numFmtId="0" fontId="23" fillId="0" borderId="31" xfId="0" applyFont="1" applyBorder="1" applyAlignment="1"/>
    <xf numFmtId="0" fontId="23" fillId="0" borderId="32" xfId="0" applyFont="1" applyBorder="1" applyAlignment="1"/>
    <xf numFmtId="0" fontId="8" fillId="2" borderId="13" xfId="0" applyFont="1" applyFill="1" applyBorder="1" applyProtection="1">
      <protection locked="0"/>
    </xf>
    <xf numFmtId="0" fontId="8" fillId="2" borderId="0" xfId="0" applyFont="1" applyFill="1" applyAlignment="1" applyProtection="1">
      <alignment horizontal="center"/>
      <protection locked="0"/>
    </xf>
    <xf numFmtId="44" fontId="16" fillId="2" borderId="0" xfId="0" applyNumberFormat="1" applyFont="1" applyFill="1" applyBorder="1" applyAlignment="1" applyProtection="1">
      <alignment horizontal="center"/>
      <protection hidden="1"/>
    </xf>
    <xf numFmtId="44" fontId="7" fillId="0" borderId="0" xfId="1" applyFont="1" applyFill="1" applyBorder="1" applyAlignment="1" applyProtection="1">
      <alignment horizontal="center"/>
      <protection locked="0"/>
    </xf>
    <xf numFmtId="44" fontId="7" fillId="0" borderId="0" xfId="1" applyFont="1" applyFill="1" applyBorder="1" applyProtection="1">
      <protection locked="0"/>
    </xf>
    <xf numFmtId="0" fontId="7" fillId="0" borderId="0" xfId="0" applyFont="1" applyAlignment="1">
      <alignment horizontal="right"/>
    </xf>
    <xf numFmtId="44" fontId="8" fillId="2" borderId="14" xfId="0" applyNumberFormat="1" applyFont="1" applyFill="1" applyBorder="1" applyAlignment="1" applyProtection="1">
      <alignment horizontal="center"/>
      <protection hidden="1"/>
    </xf>
    <xf numFmtId="0" fontId="8" fillId="0" borderId="0" xfId="0" applyFont="1" applyAlignment="1" applyProtection="1">
      <alignment horizontal="center"/>
      <protection locked="0"/>
    </xf>
    <xf numFmtId="0" fontId="8" fillId="8" borderId="14" xfId="0" applyFont="1" applyFill="1" applyBorder="1" applyAlignment="1" applyProtection="1">
      <alignment horizontal="center"/>
      <protection locked="0"/>
    </xf>
    <xf numFmtId="44" fontId="7" fillId="8" borderId="14" xfId="1" applyFont="1" applyFill="1" applyBorder="1" applyAlignment="1" applyProtection="1">
      <alignment horizontal="center"/>
      <protection locked="0"/>
    </xf>
    <xf numFmtId="0" fontId="6" fillId="0" borderId="0" xfId="0" applyFont="1" applyAlignment="1">
      <alignment horizontal="right"/>
    </xf>
    <xf numFmtId="0" fontId="0" fillId="0" borderId="0" xfId="0" applyAlignment="1"/>
    <xf numFmtId="0" fontId="2" fillId="0" borderId="34" xfId="0" applyFont="1" applyBorder="1" applyAlignment="1">
      <alignment wrapText="1"/>
    </xf>
    <xf numFmtId="0" fontId="29" fillId="0" borderId="34" xfId="0" applyFont="1" applyBorder="1" applyAlignment="1">
      <alignment vertical="top" wrapText="1"/>
    </xf>
    <xf numFmtId="0" fontId="2" fillId="0" borderId="22" xfId="0" applyFont="1" applyBorder="1" applyAlignment="1">
      <alignment wrapText="1"/>
    </xf>
    <xf numFmtId="0" fontId="31" fillId="0" borderId="34" xfId="4" applyFont="1" applyBorder="1" applyAlignment="1">
      <alignment wrapText="1"/>
    </xf>
    <xf numFmtId="0" fontId="23" fillId="0" borderId="31" xfId="0" applyFont="1" applyBorder="1" applyAlignment="1">
      <alignment horizontal="left"/>
    </xf>
    <xf numFmtId="0" fontId="23" fillId="0" borderId="32" xfId="0" applyFont="1" applyBorder="1" applyAlignment="1">
      <alignment horizontal="left"/>
    </xf>
    <xf numFmtId="165" fontId="23" fillId="0" borderId="32" xfId="0" applyNumberFormat="1" applyFont="1" applyBorder="1" applyAlignment="1">
      <alignment horizontal="left"/>
    </xf>
    <xf numFmtId="14" fontId="23" fillId="0" borderId="31" xfId="0" applyNumberFormat="1" applyFont="1" applyBorder="1" applyAlignment="1">
      <alignment horizontal="left" vertical="top"/>
    </xf>
    <xf numFmtId="0" fontId="0" fillId="0" borderId="33" xfId="0" applyFont="1" applyBorder="1" applyAlignment="1" applyProtection="1">
      <alignment horizontal="center"/>
    </xf>
    <xf numFmtId="164" fontId="7" fillId="3" borderId="0" xfId="0" applyNumberFormat="1" applyFont="1" applyFill="1" applyBorder="1" applyAlignment="1" applyProtection="1">
      <alignment horizontal="left"/>
      <protection locked="0"/>
    </xf>
    <xf numFmtId="44" fontId="6" fillId="2" borderId="14" xfId="1" applyFont="1" applyFill="1" applyBorder="1" applyProtection="1">
      <protection hidden="1"/>
    </xf>
    <xf numFmtId="44" fontId="6" fillId="0" borderId="14" xfId="1" applyFont="1" applyBorder="1" applyProtection="1">
      <protection hidden="1"/>
    </xf>
    <xf numFmtId="44" fontId="6" fillId="9" borderId="0" xfId="1" applyFont="1" applyFill="1" applyAlignment="1" applyProtection="1">
      <alignment horizontal="center"/>
      <protection hidden="1"/>
    </xf>
    <xf numFmtId="44" fontId="8" fillId="2" borderId="26" xfId="0" applyNumberFormat="1" applyFont="1" applyFill="1" applyBorder="1" applyAlignment="1" applyProtection="1">
      <alignment horizontal="center"/>
      <protection hidden="1"/>
    </xf>
    <xf numFmtId="44" fontId="9" fillId="2" borderId="35" xfId="0" applyNumberFormat="1" applyFont="1" applyFill="1" applyBorder="1" applyAlignment="1" applyProtection="1">
      <alignment horizontal="center"/>
      <protection hidden="1"/>
    </xf>
    <xf numFmtId="0" fontId="2" fillId="0" borderId="36" xfId="0" applyFont="1" applyBorder="1" applyAlignment="1">
      <alignment wrapText="1"/>
    </xf>
    <xf numFmtId="0" fontId="8" fillId="0" borderId="0" xfId="0" applyFont="1" applyAlignment="1">
      <alignment horizontal="left"/>
    </xf>
    <xf numFmtId="0" fontId="32" fillId="10" borderId="0" xfId="0" applyFont="1" applyFill="1" applyBorder="1" applyAlignment="1">
      <alignment vertical="top" wrapText="1"/>
    </xf>
    <xf numFmtId="44" fontId="6" fillId="0" borderId="0" xfId="0" applyNumberFormat="1" applyFont="1" applyBorder="1"/>
    <xf numFmtId="0" fontId="7" fillId="0" borderId="0" xfId="0" applyFont="1" applyProtection="1">
      <protection locked="0"/>
    </xf>
    <xf numFmtId="0" fontId="0" fillId="0" borderId="37" xfId="0" applyFont="1" applyBorder="1" applyAlignment="1">
      <alignment wrapText="1"/>
    </xf>
    <xf numFmtId="0" fontId="0" fillId="0" borderId="34" xfId="0" applyFont="1" applyBorder="1" applyAlignment="1" applyProtection="1">
      <alignment wrapText="1"/>
      <protection hidden="1"/>
    </xf>
    <xf numFmtId="0" fontId="0" fillId="0" borderId="38" xfId="0" applyFont="1" applyBorder="1" applyAlignment="1">
      <alignment wrapText="1"/>
    </xf>
    <xf numFmtId="0" fontId="0" fillId="0" borderId="36" xfId="0" applyFont="1" applyBorder="1" applyAlignment="1" applyProtection="1">
      <alignment wrapText="1"/>
      <protection hidden="1"/>
    </xf>
    <xf numFmtId="0" fontId="0" fillId="0" borderId="36" xfId="0" applyFont="1" applyBorder="1" applyAlignment="1">
      <alignment wrapText="1"/>
    </xf>
    <xf numFmtId="0" fontId="19" fillId="0" borderId="39" xfId="4" applyBorder="1" applyAlignment="1" applyProtection="1">
      <alignment wrapText="1"/>
      <protection hidden="1"/>
    </xf>
    <xf numFmtId="0" fontId="19" fillId="0" borderId="40" xfId="4" applyBorder="1" applyAlignment="1" applyProtection="1">
      <alignment wrapText="1"/>
      <protection hidden="1"/>
    </xf>
    <xf numFmtId="0" fontId="14" fillId="0" borderId="40" xfId="0" applyFont="1" applyBorder="1" applyAlignment="1" applyProtection="1">
      <alignment vertical="center"/>
      <protection hidden="1"/>
    </xf>
    <xf numFmtId="0" fontId="15" fillId="0" borderId="40" xfId="0" applyFont="1" applyBorder="1" applyAlignment="1" applyProtection="1">
      <alignment horizontal="left" vertical="center" indent="2"/>
      <protection hidden="1"/>
    </xf>
    <xf numFmtId="0" fontId="15" fillId="0" borderId="40" xfId="0" applyFont="1" applyBorder="1" applyAlignment="1" applyProtection="1">
      <alignment horizontal="left" vertical="center" wrapText="1" indent="2"/>
      <protection hidden="1"/>
    </xf>
    <xf numFmtId="0" fontId="0" fillId="0" borderId="41" xfId="0" applyFont="1" applyBorder="1" applyProtection="1">
      <protection hidden="1"/>
    </xf>
    <xf numFmtId="0" fontId="2" fillId="0" borderId="34" xfId="0" applyFont="1" applyBorder="1" applyAlignment="1" applyProtection="1">
      <alignment wrapText="1"/>
      <protection hidden="1"/>
    </xf>
    <xf numFmtId="0" fontId="8" fillId="0" borderId="0" xfId="0" applyFont="1" applyAlignment="1" applyProtection="1">
      <alignment horizontal="left"/>
      <protection locked="0"/>
    </xf>
    <xf numFmtId="0" fontId="8" fillId="2" borderId="0" xfId="0" applyFont="1" applyFill="1" applyAlignment="1" applyProtection="1">
      <alignment horizontal="left"/>
      <protection locked="0"/>
    </xf>
    <xf numFmtId="0" fontId="8" fillId="8" borderId="14" xfId="0" applyFont="1" applyFill="1" applyBorder="1" applyAlignment="1" applyProtection="1">
      <alignment horizontal="left" wrapText="1"/>
      <protection locked="0"/>
    </xf>
    <xf numFmtId="0" fontId="13" fillId="2" borderId="0" xfId="0" applyFont="1" applyFill="1" applyAlignment="1" applyProtection="1">
      <alignment horizontal="left"/>
      <protection hidden="1"/>
    </xf>
    <xf numFmtId="0" fontId="12" fillId="2" borderId="0" xfId="0" applyFont="1" applyFill="1" applyBorder="1" applyAlignment="1" applyProtection="1">
      <alignment horizontal="center"/>
      <protection hidden="1"/>
    </xf>
    <xf numFmtId="0" fontId="8" fillId="2" borderId="0" xfId="0" applyFont="1" applyFill="1" applyProtection="1">
      <protection hidden="1"/>
    </xf>
    <xf numFmtId="0" fontId="8" fillId="0" borderId="0" xfId="0" applyFont="1" applyProtection="1">
      <protection hidden="1"/>
    </xf>
    <xf numFmtId="0" fontId="6" fillId="9" borderId="0" xfId="1" applyNumberFormat="1" applyFont="1" applyFill="1" applyAlignment="1" applyProtection="1">
      <alignment horizontal="center" wrapText="1"/>
      <protection hidden="1"/>
    </xf>
    <xf numFmtId="0" fontId="9" fillId="8" borderId="0" xfId="0" applyFont="1" applyFill="1" applyAlignment="1" applyProtection="1">
      <alignment horizontal="center" wrapText="1"/>
      <protection hidden="1"/>
    </xf>
    <xf numFmtId="0" fontId="9" fillId="2" borderId="0" xfId="0" applyFont="1" applyFill="1" applyProtection="1">
      <protection hidden="1"/>
    </xf>
    <xf numFmtId="44" fontId="8" fillId="2" borderId="0" xfId="0" applyNumberFormat="1" applyFont="1" applyFill="1" applyBorder="1" applyAlignment="1" applyProtection="1">
      <alignment horizontal="left"/>
      <protection hidden="1"/>
    </xf>
    <xf numFmtId="44" fontId="7" fillId="0" borderId="0" xfId="0" applyNumberFormat="1" applyFont="1" applyBorder="1" applyAlignment="1">
      <alignment horizontal="left"/>
    </xf>
    <xf numFmtId="44" fontId="6" fillId="0" borderId="0" xfId="0" applyNumberFormat="1" applyFont="1" applyBorder="1" applyAlignment="1">
      <alignment horizontal="left"/>
    </xf>
    <xf numFmtId="44" fontId="7" fillId="3" borderId="14" xfId="1" applyFont="1" applyFill="1" applyBorder="1" applyAlignment="1" applyProtection="1">
      <alignment horizontal="left"/>
      <protection locked="0"/>
    </xf>
    <xf numFmtId="44" fontId="16" fillId="2" borderId="0" xfId="0" applyNumberFormat="1" applyFont="1" applyFill="1" applyBorder="1" applyAlignment="1" applyProtection="1">
      <alignment horizontal="left"/>
      <protection hidden="1"/>
    </xf>
    <xf numFmtId="44" fontId="7" fillId="8" borderId="14" xfId="1" applyFont="1" applyFill="1" applyBorder="1" applyAlignment="1" applyProtection="1">
      <alignment horizontal="left" wrapText="1"/>
      <protection locked="0"/>
    </xf>
    <xf numFmtId="0" fontId="0" fillId="0" borderId="0" xfId="0" applyProtection="1">
      <protection hidden="1"/>
    </xf>
    <xf numFmtId="0" fontId="2" fillId="0" borderId="0" xfId="0" applyFont="1" applyProtection="1">
      <protection hidden="1"/>
    </xf>
    <xf numFmtId="0" fontId="0" fillId="0" borderId="0" xfId="0" applyAlignment="1" applyProtection="1">
      <alignment horizontal="center"/>
      <protection hidden="1"/>
    </xf>
    <xf numFmtId="0" fontId="0" fillId="0" borderId="0" xfId="0" applyAlignment="1" applyProtection="1">
      <alignment horizontal="left"/>
      <protection hidden="1"/>
    </xf>
    <xf numFmtId="0" fontId="6" fillId="8" borderId="0" xfId="0" applyFont="1" applyFill="1" applyAlignment="1" applyProtection="1">
      <alignment horizontal="center"/>
      <protection hidden="1"/>
    </xf>
    <xf numFmtId="0" fontId="0" fillId="8" borderId="0" xfId="0" applyFill="1" applyAlignment="1" applyProtection="1">
      <alignment horizontal="left"/>
      <protection hidden="1"/>
    </xf>
    <xf numFmtId="0" fontId="17" fillId="2" borderId="0" xfId="0" applyFont="1" applyFill="1" applyProtection="1">
      <protection hidden="1"/>
    </xf>
    <xf numFmtId="0" fontId="18" fillId="2" borderId="0" xfId="0" applyFont="1" applyFill="1" applyProtection="1">
      <protection hidden="1"/>
    </xf>
    <xf numFmtId="0" fontId="17" fillId="0" borderId="0" xfId="0" applyFont="1" applyProtection="1">
      <protection hidden="1"/>
    </xf>
    <xf numFmtId="49" fontId="8" fillId="3" borderId="14" xfId="0" applyNumberFormat="1" applyFont="1" applyFill="1" applyBorder="1" applyProtection="1">
      <protection locked="0"/>
    </xf>
    <xf numFmtId="0" fontId="9" fillId="9" borderId="0" xfId="0" applyFont="1" applyFill="1" applyAlignment="1" applyProtection="1">
      <alignment horizontal="center"/>
      <protection hidden="1"/>
    </xf>
    <xf numFmtId="44" fontId="9" fillId="2" borderId="0" xfId="0" applyNumberFormat="1" applyFont="1" applyFill="1" applyBorder="1" applyAlignment="1" applyProtection="1">
      <alignment horizontal="center"/>
      <protection hidden="1"/>
    </xf>
    <xf numFmtId="44" fontId="6" fillId="3" borderId="14" xfId="1" applyFont="1" applyFill="1" applyBorder="1" applyAlignment="1" applyProtection="1">
      <alignment horizontal="center"/>
      <protection locked="0"/>
    </xf>
    <xf numFmtId="0" fontId="21" fillId="0" borderId="0" xfId="2" applyFont="1" applyAlignment="1">
      <alignment horizontal="left" wrapText="1"/>
    </xf>
    <xf numFmtId="0" fontId="22" fillId="0" borderId="0" xfId="2" applyFont="1" applyAlignment="1">
      <alignment horizontal="left" wrapText="1"/>
    </xf>
    <xf numFmtId="0" fontId="3" fillId="2" borderId="4" xfId="0" applyFont="1" applyFill="1" applyBorder="1" applyAlignment="1">
      <alignment horizontal="left"/>
    </xf>
    <xf numFmtId="0" fontId="3" fillId="2" borderId="1" xfId="0" applyFont="1" applyFill="1" applyBorder="1" applyAlignment="1">
      <alignment horizontal="left"/>
    </xf>
    <xf numFmtId="0" fontId="3" fillId="2" borderId="4" xfId="0" applyFont="1" applyFill="1" applyBorder="1"/>
    <xf numFmtId="44" fontId="0" fillId="0" borderId="0" xfId="1" applyFont="1"/>
    <xf numFmtId="0" fontId="0" fillId="0" borderId="0" xfId="0" applyFont="1" applyFill="1"/>
    <xf numFmtId="0" fontId="0" fillId="0" borderId="0" xfId="0" applyFont="1" applyFill="1" applyAlignment="1">
      <alignment horizontal="center"/>
    </xf>
    <xf numFmtId="44" fontId="0" fillId="0" borderId="0" xfId="0" applyNumberFormat="1" applyFont="1" applyFill="1"/>
    <xf numFmtId="0" fontId="0" fillId="0" borderId="7" xfId="0" applyFont="1" applyFill="1" applyBorder="1"/>
    <xf numFmtId="0" fontId="0" fillId="0" borderId="4" xfId="0" applyFont="1" applyFill="1" applyBorder="1" applyAlignment="1">
      <alignment horizontal="center"/>
    </xf>
    <xf numFmtId="44" fontId="0" fillId="0" borderId="7" xfId="0" applyNumberFormat="1" applyFont="1" applyFill="1" applyBorder="1"/>
    <xf numFmtId="0" fontId="0" fillId="0" borderId="4" xfId="0" applyFont="1" applyFill="1" applyBorder="1"/>
    <xf numFmtId="0" fontId="0" fillId="2" borderId="7" xfId="0" applyFont="1" applyFill="1" applyBorder="1"/>
    <xf numFmtId="0" fontId="0" fillId="2" borderId="4" xfId="0" applyFont="1" applyFill="1" applyBorder="1" applyAlignment="1">
      <alignment horizontal="center"/>
    </xf>
    <xf numFmtId="44" fontId="0" fillId="2" borderId="1" xfId="0" applyNumberFormat="1" applyFont="1" applyFill="1" applyBorder="1"/>
    <xf numFmtId="0" fontId="0" fillId="0" borderId="0" xfId="0" applyFont="1" applyFill="1" applyBorder="1" applyAlignment="1">
      <alignment horizontal="center"/>
    </xf>
    <xf numFmtId="0" fontId="0" fillId="0" borderId="13" xfId="0" applyFont="1" applyFill="1" applyBorder="1"/>
    <xf numFmtId="0" fontId="0" fillId="2" borderId="1" xfId="0" applyFont="1" applyFill="1" applyBorder="1"/>
    <xf numFmtId="0" fontId="0" fillId="2" borderId="13" xfId="0" applyFont="1" applyFill="1" applyBorder="1"/>
    <xf numFmtId="0" fontId="0" fillId="2" borderId="0" xfId="0" applyFont="1" applyFill="1" applyBorder="1"/>
    <xf numFmtId="0" fontId="0" fillId="0" borderId="0" xfId="0" applyFont="1" applyFill="1" applyBorder="1"/>
    <xf numFmtId="0" fontId="0" fillId="0" borderId="20" xfId="0" applyFont="1" applyFill="1" applyBorder="1" applyAlignment="1">
      <alignment horizontal="center"/>
    </xf>
    <xf numFmtId="44" fontId="0" fillId="0" borderId="0" xfId="0" applyNumberFormat="1" applyFont="1" applyFill="1" applyBorder="1"/>
    <xf numFmtId="0" fontId="0" fillId="0" borderId="8" xfId="0" applyFont="1" applyFill="1" applyBorder="1"/>
    <xf numFmtId="0" fontId="0" fillId="0" borderId="2" xfId="0" applyFont="1" applyFill="1" applyBorder="1"/>
    <xf numFmtId="0" fontId="0" fillId="0" borderId="9" xfId="0" applyFont="1" applyFill="1" applyBorder="1" applyAlignment="1">
      <alignment horizontal="center"/>
    </xf>
    <xf numFmtId="0" fontId="27" fillId="0" borderId="0" xfId="0" applyFont="1" applyAlignment="1">
      <alignment horizontal="left" vertical="top" wrapText="1"/>
    </xf>
    <xf numFmtId="0" fontId="25" fillId="0" borderId="0" xfId="0" applyFont="1" applyAlignment="1">
      <alignment horizontal="left" vertical="top" wrapText="1"/>
    </xf>
    <xf numFmtId="0" fontId="25" fillId="0" borderId="0" xfId="0" applyFont="1" applyAlignment="1">
      <alignment horizontal="center"/>
    </xf>
    <xf numFmtId="0" fontId="7" fillId="3" borderId="0" xfId="0" applyFont="1" applyFill="1" applyBorder="1" applyAlignment="1" applyProtection="1">
      <protection locked="0"/>
    </xf>
    <xf numFmtId="0" fontId="9" fillId="8" borderId="0" xfId="0" applyFont="1" applyFill="1" applyAlignment="1" applyProtection="1">
      <alignment horizontal="left"/>
      <protection hidden="1"/>
    </xf>
    <xf numFmtId="0" fontId="9" fillId="9" borderId="0" xfId="0" applyFont="1" applyFill="1" applyAlignment="1" applyProtection="1">
      <alignment horizontal="center"/>
      <protection hidden="1"/>
    </xf>
    <xf numFmtId="0" fontId="21" fillId="0" borderId="0" xfId="2" applyFont="1" applyAlignment="1">
      <alignment horizontal="left" wrapText="1"/>
    </xf>
    <xf numFmtId="0" fontId="22" fillId="0" borderId="0" xfId="2" applyFont="1" applyAlignment="1">
      <alignment horizontal="left" wrapText="1"/>
    </xf>
    <xf numFmtId="0" fontId="21" fillId="0" borderId="0" xfId="2" applyFont="1" applyAlignment="1">
      <alignment horizontal="center" wrapText="1"/>
    </xf>
    <xf numFmtId="0" fontId="22" fillId="0" borderId="0" xfId="2" applyFont="1" applyAlignment="1">
      <alignment horizontal="center" wrapText="1"/>
    </xf>
    <xf numFmtId="0" fontId="25" fillId="0" borderId="0" xfId="0" applyFont="1" applyAlignment="1">
      <alignment horizontal="left" wrapText="1"/>
    </xf>
    <xf numFmtId="0" fontId="23" fillId="0" borderId="0" xfId="0" applyFont="1" applyAlignment="1" applyProtection="1">
      <protection locked="0"/>
    </xf>
    <xf numFmtId="0" fontId="0" fillId="0" borderId="0" xfId="0" applyAlignment="1"/>
    <xf numFmtId="0" fontId="0" fillId="0" borderId="31" xfId="0" applyBorder="1" applyAlignment="1"/>
    <xf numFmtId="0" fontId="2" fillId="0" borderId="14" xfId="0" applyFont="1" applyBorder="1" applyAlignment="1">
      <alignment horizontal="center"/>
    </xf>
    <xf numFmtId="44" fontId="7" fillId="3" borderId="14" xfId="0" applyNumberFormat="1" applyFont="1" applyFill="1" applyBorder="1" applyAlignment="1" applyProtection="1">
      <alignment horizontal="left"/>
      <protection locked="0"/>
    </xf>
    <xf numFmtId="0" fontId="6" fillId="0" borderId="0" xfId="0" applyFont="1" applyProtection="1">
      <protection hidden="1"/>
    </xf>
    <xf numFmtId="0" fontId="6" fillId="2" borderId="0" xfId="0" applyFont="1" applyFill="1" applyProtection="1">
      <protection hidden="1"/>
    </xf>
    <xf numFmtId="0" fontId="7" fillId="0" borderId="0" xfId="0" applyFont="1" applyBorder="1" applyAlignment="1" applyProtection="1">
      <alignment horizontal="right"/>
      <protection hidden="1"/>
    </xf>
    <xf numFmtId="0" fontId="6" fillId="0" borderId="0" xfId="0" applyFont="1" applyBorder="1" applyAlignment="1" applyProtection="1">
      <alignment horizontal="right"/>
      <protection hidden="1"/>
    </xf>
  </cellXfs>
  <cellStyles count="5">
    <cellStyle name="Currency" xfId="1" builtinId="4"/>
    <cellStyle name="Hyperlink" xfId="4" builtinId="8"/>
    <cellStyle name="Normal" xfId="0" builtinId="0"/>
    <cellStyle name="Title 2" xfId="2" xr:uid="{00000000-0005-0000-0000-000003000000}"/>
    <cellStyle name="Total" xfId="3" builtinId="25"/>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733425</xdr:colOff>
      <xdr:row>0</xdr:row>
      <xdr:rowOff>0</xdr:rowOff>
    </xdr:from>
    <xdr:ext cx="5077883" cy="874183"/>
    <xdr:pic>
      <xdr:nvPicPr>
        <xdr:cNvPr id="2" name="Picture 1">
          <a:extLst>
            <a:ext uri="{FF2B5EF4-FFF2-40B4-BE49-F238E27FC236}">
              <a16:creationId xmlns:a16="http://schemas.microsoft.com/office/drawing/2014/main" id="{04770343-C0FD-42FE-83D8-A083553408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5" y="0"/>
          <a:ext cx="5077883" cy="87418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ncrypt.emdhealthchoice.org/emedicaid/" TargetMode="External"/><Relationship Id="rId1" Type="http://schemas.openxmlformats.org/officeDocument/2006/relationships/hyperlink" Target="https://health.maryland.gov/dda/Documents/LTSS%20Page/9.29.21/FINAL_Troubleshooting%20Companion%20Guide%20-%20Updated%209.29.2021.pdf" TargetMode="Externa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54"/>
  <sheetViews>
    <sheetView showGridLines="0" tabSelected="1" topLeftCell="A4" workbookViewId="0">
      <selection activeCell="A2" sqref="A2"/>
    </sheetView>
  </sheetViews>
  <sheetFormatPr defaultColWidth="8.85546875" defaultRowHeight="15" x14ac:dyDescent="0.25"/>
  <cols>
    <col min="1" max="1" width="106.5703125" style="56" customWidth="1"/>
    <col min="2" max="2" width="55.140625" style="63" customWidth="1"/>
    <col min="3" max="16384" width="8.85546875" style="9"/>
  </cols>
  <sheetData>
    <row r="1" spans="1:2" ht="18.75" x14ac:dyDescent="0.3">
      <c r="A1" s="62" t="s">
        <v>469</v>
      </c>
    </row>
    <row r="2" spans="1:2" ht="18.75" x14ac:dyDescent="0.3">
      <c r="A2" s="102" t="s">
        <v>470</v>
      </c>
    </row>
    <row r="3" spans="1:2" ht="11.45" customHeight="1" x14ac:dyDescent="0.3">
      <c r="A3" s="102"/>
    </row>
    <row r="4" spans="1:2" ht="17.649999999999999" customHeight="1" thickBot="1" x14ac:dyDescent="0.3">
      <c r="A4" s="40" t="s">
        <v>1049</v>
      </c>
    </row>
    <row r="5" spans="1:2" ht="23.1" customHeight="1" x14ac:dyDescent="0.25">
      <c r="A5" s="103" t="s">
        <v>471</v>
      </c>
      <c r="B5" s="64"/>
    </row>
    <row r="6" spans="1:2" s="128" customFormat="1" ht="80.25" customHeight="1" x14ac:dyDescent="0.25">
      <c r="A6" s="172" t="s">
        <v>1051</v>
      </c>
      <c r="B6" s="64"/>
    </row>
    <row r="7" spans="1:2" s="128" customFormat="1" ht="14.25" customHeight="1" x14ac:dyDescent="0.3">
      <c r="A7" s="174" t="s">
        <v>892</v>
      </c>
      <c r="B7" s="65"/>
    </row>
    <row r="8" spans="1:2" s="170" customFormat="1" ht="36.75" customHeight="1" x14ac:dyDescent="0.25">
      <c r="A8" s="173" t="s">
        <v>895</v>
      </c>
      <c r="B8" s="64"/>
    </row>
    <row r="9" spans="1:2" s="116" customFormat="1" ht="51" customHeight="1" x14ac:dyDescent="0.25">
      <c r="A9" s="171" t="s">
        <v>955</v>
      </c>
      <c r="B9" s="65"/>
    </row>
    <row r="10" spans="1:2" s="170" customFormat="1" ht="36" customHeight="1" x14ac:dyDescent="0.25">
      <c r="A10" s="171" t="s">
        <v>880</v>
      </c>
      <c r="B10" s="65"/>
    </row>
    <row r="11" spans="1:2" s="170" customFormat="1" ht="35.25" customHeight="1" x14ac:dyDescent="0.25">
      <c r="A11" s="202" t="s">
        <v>882</v>
      </c>
      <c r="B11" s="65"/>
    </row>
    <row r="12" spans="1:2" s="128" customFormat="1" ht="68.25" customHeight="1" x14ac:dyDescent="0.25">
      <c r="A12" s="171" t="s">
        <v>894</v>
      </c>
      <c r="B12" s="65"/>
    </row>
    <row r="13" spans="1:2" s="128" customFormat="1" ht="35.25" customHeight="1" x14ac:dyDescent="0.25">
      <c r="A13" s="171" t="s">
        <v>974</v>
      </c>
      <c r="B13" s="65"/>
    </row>
    <row r="14" spans="1:2" s="128" customFormat="1" ht="36" customHeight="1" x14ac:dyDescent="0.25">
      <c r="A14" s="186" t="s">
        <v>896</v>
      </c>
      <c r="B14" s="65"/>
    </row>
    <row r="15" spans="1:2" ht="23.25" customHeight="1" x14ac:dyDescent="0.25">
      <c r="A15" s="104" t="s">
        <v>765</v>
      </c>
      <c r="B15" s="64"/>
    </row>
    <row r="16" spans="1:2" x14ac:dyDescent="0.25">
      <c r="A16" s="104"/>
      <c r="B16" s="64"/>
    </row>
    <row r="17" spans="1:2" s="56" customFormat="1" x14ac:dyDescent="0.25">
      <c r="A17" s="105" t="s">
        <v>535</v>
      </c>
      <c r="B17" s="64"/>
    </row>
    <row r="18" spans="1:2" s="56" customFormat="1" x14ac:dyDescent="0.25">
      <c r="A18" s="105" t="s">
        <v>536</v>
      </c>
      <c r="B18" s="64"/>
    </row>
    <row r="19" spans="1:2" s="56" customFormat="1" x14ac:dyDescent="0.25">
      <c r="A19" s="105"/>
      <c r="B19" s="64"/>
    </row>
    <row r="20" spans="1:2" s="56" customFormat="1" ht="30" x14ac:dyDescent="0.25">
      <c r="A20" s="118" t="s">
        <v>773</v>
      </c>
      <c r="B20" s="64"/>
    </row>
    <row r="21" spans="1:2" ht="19.5" customHeight="1" x14ac:dyDescent="0.25">
      <c r="A21" s="106" t="s">
        <v>472</v>
      </c>
      <c r="B21" s="64"/>
    </row>
    <row r="22" spans="1:2" ht="17.25" customHeight="1" x14ac:dyDescent="0.25">
      <c r="A22" s="107" t="s">
        <v>473</v>
      </c>
      <c r="B22" s="64"/>
    </row>
    <row r="23" spans="1:2" ht="20.25" customHeight="1" x14ac:dyDescent="0.25">
      <c r="A23" s="119" t="s">
        <v>739</v>
      </c>
      <c r="B23" s="64"/>
    </row>
    <row r="24" spans="1:2" ht="21" customHeight="1" x14ac:dyDescent="0.25">
      <c r="A24" s="106" t="s">
        <v>485</v>
      </c>
      <c r="B24" s="64"/>
    </row>
    <row r="25" spans="1:2" ht="42.75" customHeight="1" x14ac:dyDescent="0.25">
      <c r="A25" s="106" t="s">
        <v>766</v>
      </c>
      <c r="B25" s="64"/>
    </row>
    <row r="26" spans="1:2" s="116" customFormat="1" ht="28.5" customHeight="1" x14ac:dyDescent="0.25">
      <c r="A26" s="120" t="s">
        <v>768</v>
      </c>
      <c r="B26" s="64"/>
    </row>
    <row r="27" spans="1:2" ht="57" customHeight="1" x14ac:dyDescent="0.25">
      <c r="A27" s="120" t="s">
        <v>879</v>
      </c>
      <c r="B27" s="64"/>
    </row>
    <row r="28" spans="1:2" ht="21" customHeight="1" x14ac:dyDescent="0.25">
      <c r="A28" s="106" t="s">
        <v>770</v>
      </c>
      <c r="B28" s="64"/>
    </row>
    <row r="29" spans="1:2" ht="64.5" customHeight="1" x14ac:dyDescent="0.25">
      <c r="A29" s="119" t="s">
        <v>881</v>
      </c>
      <c r="B29" s="64"/>
    </row>
    <row r="30" spans="1:2" ht="36.75" customHeight="1" x14ac:dyDescent="0.25">
      <c r="A30" s="106" t="s">
        <v>769</v>
      </c>
      <c r="B30" s="64"/>
    </row>
    <row r="31" spans="1:2" s="116" customFormat="1" ht="52.5" customHeight="1" x14ac:dyDescent="0.25">
      <c r="A31" s="119" t="s">
        <v>771</v>
      </c>
      <c r="B31" s="64"/>
    </row>
    <row r="32" spans="1:2" ht="42" customHeight="1" x14ac:dyDescent="0.25">
      <c r="A32" s="119" t="s">
        <v>950</v>
      </c>
      <c r="B32" s="65"/>
    </row>
    <row r="33" spans="1:2" s="116" customFormat="1" ht="21.75" customHeight="1" x14ac:dyDescent="0.25">
      <c r="A33" s="119" t="s">
        <v>772</v>
      </c>
      <c r="B33" s="65"/>
    </row>
    <row r="34" spans="1:2" s="128" customFormat="1" ht="21.75" customHeight="1" x14ac:dyDescent="0.25">
      <c r="A34" s="191" t="s">
        <v>973</v>
      </c>
      <c r="B34" s="65"/>
    </row>
    <row r="35" spans="1:2" s="128" customFormat="1" ht="19.5" customHeight="1" x14ac:dyDescent="0.25">
      <c r="A35" s="193" t="s">
        <v>946</v>
      </c>
      <c r="B35" s="65"/>
    </row>
    <row r="36" spans="1:2" ht="36" customHeight="1" x14ac:dyDescent="0.25">
      <c r="A36" s="192" t="s">
        <v>952</v>
      </c>
      <c r="B36" s="65"/>
    </row>
    <row r="37" spans="1:2" ht="34.5" customHeight="1" x14ac:dyDescent="0.25">
      <c r="A37" s="192" t="s">
        <v>953</v>
      </c>
      <c r="B37" s="65"/>
    </row>
    <row r="38" spans="1:2" s="128" customFormat="1" ht="24" customHeight="1" x14ac:dyDescent="0.25">
      <c r="A38" s="194" t="s">
        <v>951</v>
      </c>
      <c r="B38" s="65"/>
    </row>
    <row r="39" spans="1:2" s="128" customFormat="1" ht="39" customHeight="1" x14ac:dyDescent="0.25">
      <c r="A39" s="195" t="s">
        <v>948</v>
      </c>
      <c r="B39" s="65"/>
    </row>
    <row r="40" spans="1:2" ht="51" customHeight="1" x14ac:dyDescent="0.25">
      <c r="A40" s="119" t="s">
        <v>947</v>
      </c>
      <c r="B40" s="65"/>
    </row>
    <row r="41" spans="1:2" s="128" customFormat="1" ht="51" customHeight="1" x14ac:dyDescent="0.25">
      <c r="A41" s="191" t="s">
        <v>954</v>
      </c>
      <c r="B41" s="65"/>
    </row>
    <row r="42" spans="1:2" x14ac:dyDescent="0.25">
      <c r="A42" s="196" t="s">
        <v>949</v>
      </c>
      <c r="B42" s="65"/>
    </row>
    <row r="43" spans="1:2" s="128" customFormat="1" x14ac:dyDescent="0.25">
      <c r="A43" s="197"/>
      <c r="B43" s="65"/>
    </row>
    <row r="44" spans="1:2" ht="15.75" x14ac:dyDescent="0.25">
      <c r="A44" s="198" t="s">
        <v>474</v>
      </c>
    </row>
    <row r="45" spans="1:2" x14ac:dyDescent="0.25">
      <c r="A45" s="199" t="s">
        <v>475</v>
      </c>
    </row>
    <row r="46" spans="1:2" x14ac:dyDescent="0.25">
      <c r="A46" s="199" t="s">
        <v>476</v>
      </c>
    </row>
    <row r="47" spans="1:2" s="66" customFormat="1" x14ac:dyDescent="0.25">
      <c r="A47" s="199" t="s">
        <v>477</v>
      </c>
    </row>
    <row r="48" spans="1:2" x14ac:dyDescent="0.25">
      <c r="A48" s="199" t="s">
        <v>478</v>
      </c>
    </row>
    <row r="49" spans="1:1" ht="75" x14ac:dyDescent="0.25">
      <c r="A49" s="200" t="s">
        <v>479</v>
      </c>
    </row>
    <row r="50" spans="1:1" ht="60" x14ac:dyDescent="0.25">
      <c r="A50" s="200" t="s">
        <v>480</v>
      </c>
    </row>
    <row r="51" spans="1:1" x14ac:dyDescent="0.25">
      <c r="A51" s="199" t="s">
        <v>481</v>
      </c>
    </row>
    <row r="52" spans="1:1" s="63" customFormat="1" x14ac:dyDescent="0.25">
      <c r="A52" s="199" t="s">
        <v>482</v>
      </c>
    </row>
    <row r="53" spans="1:1" x14ac:dyDescent="0.25">
      <c r="A53" s="199" t="s">
        <v>483</v>
      </c>
    </row>
    <row r="54" spans="1:1" ht="15.75" thickBot="1" x14ac:dyDescent="0.3">
      <c r="A54" s="201"/>
    </row>
  </sheetData>
  <sheetProtection selectLockedCells="1"/>
  <hyperlinks>
    <hyperlink ref="A7" r:id="rId1" xr:uid="{00000000-0004-0000-0000-000000000000}"/>
    <hyperlink ref="A42" r:id="rId2" xr:uid="{00000000-0004-0000-0000-000001000000}"/>
  </hyperlinks>
  <pageMargins left="0.7" right="0.7" top="0.75" bottom="0.75" header="0.3" footer="0.3"/>
  <pageSetup orientation="portrait" horizontalDpi="1200" verticalDpi="1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109"/>
  <sheetViews>
    <sheetView topLeftCell="A7" workbookViewId="0">
      <selection activeCell="I10" sqref="I10:I12"/>
    </sheetView>
  </sheetViews>
  <sheetFormatPr defaultRowHeight="14.65" customHeight="1" x14ac:dyDescent="0.25"/>
  <cols>
    <col min="2" max="2" width="19" bestFit="1" customWidth="1"/>
    <col min="3" max="3" width="12.42578125" bestFit="1" customWidth="1"/>
    <col min="4" max="4" width="0.85546875" customWidth="1"/>
    <col min="5" max="5" width="13.85546875" customWidth="1"/>
    <col min="6" max="7" width="1.7109375" customWidth="1"/>
    <col min="8" max="8" width="1.7109375" style="116" customWidth="1"/>
    <col min="9" max="9" width="71.5703125" customWidth="1"/>
  </cols>
  <sheetData>
    <row r="2" spans="2:11" ht="14.65" customHeight="1" x14ac:dyDescent="0.25">
      <c r="B2" s="6" t="s">
        <v>190</v>
      </c>
      <c r="C2" s="6" t="s">
        <v>191</v>
      </c>
      <c r="E2" s="6" t="s">
        <v>193</v>
      </c>
      <c r="F2" s="6"/>
      <c r="I2" s="6" t="s">
        <v>194</v>
      </c>
      <c r="K2" s="7" t="s">
        <v>181</v>
      </c>
    </row>
    <row r="3" spans="2:11" ht="14.65" customHeight="1" x14ac:dyDescent="0.25">
      <c r="B3" s="56" t="s">
        <v>743</v>
      </c>
      <c r="C3" t="s">
        <v>208</v>
      </c>
      <c r="E3" t="s">
        <v>201</v>
      </c>
      <c r="I3" s="75" t="s">
        <v>711</v>
      </c>
      <c r="K3" t="s">
        <v>205</v>
      </c>
    </row>
    <row r="4" spans="2:11" ht="14.65" customHeight="1" x14ac:dyDescent="0.25">
      <c r="B4" s="56" t="s">
        <v>744</v>
      </c>
      <c r="C4" t="s">
        <v>208</v>
      </c>
      <c r="E4" t="s">
        <v>203</v>
      </c>
      <c r="I4" s="75" t="s">
        <v>712</v>
      </c>
      <c r="K4" t="s">
        <v>258</v>
      </c>
    </row>
    <row r="5" spans="2:11" ht="14.65" customHeight="1" x14ac:dyDescent="0.25">
      <c r="B5" s="56" t="s">
        <v>189</v>
      </c>
      <c r="C5" t="s">
        <v>208</v>
      </c>
      <c r="E5" t="s">
        <v>202</v>
      </c>
      <c r="I5" s="75" t="s">
        <v>713</v>
      </c>
      <c r="K5" t="s">
        <v>206</v>
      </c>
    </row>
    <row r="6" spans="2:11" ht="14.65" customHeight="1" x14ac:dyDescent="0.25">
      <c r="B6" s="56" t="s">
        <v>188</v>
      </c>
      <c r="C6" t="s">
        <v>208</v>
      </c>
      <c r="E6" t="s">
        <v>774</v>
      </c>
      <c r="I6" s="75" t="s">
        <v>714</v>
      </c>
    </row>
    <row r="7" spans="2:11" ht="14.65" customHeight="1" x14ac:dyDescent="0.25">
      <c r="B7" s="56" t="s">
        <v>745</v>
      </c>
      <c r="C7" t="s">
        <v>187</v>
      </c>
      <c r="I7" s="59" t="s">
        <v>219</v>
      </c>
    </row>
    <row r="8" spans="2:11" ht="14.65" customHeight="1" x14ac:dyDescent="0.25">
      <c r="B8" s="56" t="s">
        <v>746</v>
      </c>
      <c r="C8" t="s">
        <v>208</v>
      </c>
      <c r="I8" s="59" t="s">
        <v>220</v>
      </c>
    </row>
    <row r="9" spans="2:11" ht="14.65" customHeight="1" x14ac:dyDescent="0.25">
      <c r="B9" s="56" t="s">
        <v>747</v>
      </c>
      <c r="C9" t="s">
        <v>208</v>
      </c>
      <c r="I9" s="59" t="s">
        <v>221</v>
      </c>
    </row>
    <row r="10" spans="2:11" ht="14.65" customHeight="1" x14ac:dyDescent="0.25">
      <c r="B10" s="56" t="s">
        <v>748</v>
      </c>
      <c r="C10" t="s">
        <v>208</v>
      </c>
      <c r="I10" s="59" t="s">
        <v>222</v>
      </c>
    </row>
    <row r="11" spans="2:11" ht="14.65" customHeight="1" x14ac:dyDescent="0.25">
      <c r="B11" s="56" t="s">
        <v>749</v>
      </c>
      <c r="C11" t="s">
        <v>187</v>
      </c>
      <c r="I11" s="59" t="s">
        <v>223</v>
      </c>
    </row>
    <row r="12" spans="2:11" ht="14.65" customHeight="1" x14ac:dyDescent="0.25">
      <c r="B12" s="56" t="s">
        <v>750</v>
      </c>
      <c r="C12" t="s">
        <v>208</v>
      </c>
      <c r="I12" s="59" t="s">
        <v>224</v>
      </c>
    </row>
    <row r="13" spans="2:11" ht="14.65" customHeight="1" x14ac:dyDescent="0.25">
      <c r="B13" s="56" t="s">
        <v>751</v>
      </c>
      <c r="C13" t="s">
        <v>187</v>
      </c>
      <c r="I13" s="112" t="s">
        <v>917</v>
      </c>
    </row>
    <row r="14" spans="2:11" ht="14.65" customHeight="1" x14ac:dyDescent="0.25">
      <c r="B14" s="56" t="s">
        <v>752</v>
      </c>
      <c r="C14" t="s">
        <v>208</v>
      </c>
      <c r="I14" s="112" t="s">
        <v>918</v>
      </c>
    </row>
    <row r="15" spans="2:11" ht="14.65" customHeight="1" x14ac:dyDescent="0.25">
      <c r="B15" s="56" t="s">
        <v>753</v>
      </c>
      <c r="C15" t="s">
        <v>208</v>
      </c>
      <c r="I15" s="112" t="s">
        <v>919</v>
      </c>
    </row>
    <row r="16" spans="2:11" ht="14.65" customHeight="1" x14ac:dyDescent="0.25">
      <c r="B16" s="56" t="s">
        <v>754</v>
      </c>
      <c r="C16" t="s">
        <v>208</v>
      </c>
      <c r="I16" s="112" t="s">
        <v>920</v>
      </c>
    </row>
    <row r="17" spans="2:9" ht="14.65" customHeight="1" x14ac:dyDescent="0.25">
      <c r="B17" s="56" t="s">
        <v>755</v>
      </c>
      <c r="C17" t="s">
        <v>208</v>
      </c>
      <c r="I17" s="112" t="s">
        <v>921</v>
      </c>
    </row>
    <row r="18" spans="2:9" ht="14.65" customHeight="1" x14ac:dyDescent="0.25">
      <c r="B18" s="56" t="s">
        <v>756</v>
      </c>
      <c r="C18" t="s">
        <v>187</v>
      </c>
      <c r="I18" s="112" t="s">
        <v>922</v>
      </c>
    </row>
    <row r="19" spans="2:9" ht="14.65" customHeight="1" x14ac:dyDescent="0.25">
      <c r="B19" s="56" t="s">
        <v>757</v>
      </c>
      <c r="C19" t="s">
        <v>187</v>
      </c>
      <c r="I19" s="112" t="s">
        <v>916</v>
      </c>
    </row>
    <row r="20" spans="2:9" ht="14.65" customHeight="1" x14ac:dyDescent="0.25">
      <c r="B20" s="56" t="s">
        <v>758</v>
      </c>
      <c r="C20" t="s">
        <v>208</v>
      </c>
      <c r="I20" s="112" t="s">
        <v>923</v>
      </c>
    </row>
    <row r="21" spans="2:9" s="128" customFormat="1" ht="14.65" customHeight="1" x14ac:dyDescent="0.25">
      <c r="B21" s="56" t="s">
        <v>759</v>
      </c>
      <c r="C21" t="s">
        <v>208</v>
      </c>
      <c r="I21" s="112" t="s">
        <v>977</v>
      </c>
    </row>
    <row r="22" spans="2:9" ht="14.65" customHeight="1" x14ac:dyDescent="0.25">
      <c r="B22" s="56" t="s">
        <v>760</v>
      </c>
      <c r="C22" t="s">
        <v>208</v>
      </c>
      <c r="I22" s="80" t="s">
        <v>486</v>
      </c>
    </row>
    <row r="23" spans="2:9" ht="15" x14ac:dyDescent="0.25">
      <c r="B23" s="56" t="s">
        <v>761</v>
      </c>
      <c r="C23" t="s">
        <v>208</v>
      </c>
      <c r="I23" s="80" t="s">
        <v>487</v>
      </c>
    </row>
    <row r="24" spans="2:9" ht="15" x14ac:dyDescent="0.25">
      <c r="B24" s="56" t="s">
        <v>762</v>
      </c>
      <c r="C24" t="s">
        <v>208</v>
      </c>
      <c r="I24" s="80" t="s">
        <v>488</v>
      </c>
    </row>
    <row r="25" spans="2:9" ht="15" x14ac:dyDescent="0.25">
      <c r="B25" s="56" t="s">
        <v>763</v>
      </c>
      <c r="C25" t="s">
        <v>208</v>
      </c>
      <c r="I25" s="80" t="s">
        <v>489</v>
      </c>
    </row>
    <row r="26" spans="2:9" ht="15" x14ac:dyDescent="0.25">
      <c r="B26" s="56" t="s">
        <v>764</v>
      </c>
      <c r="C26" t="s">
        <v>208</v>
      </c>
      <c r="I26" s="80" t="s">
        <v>490</v>
      </c>
    </row>
    <row r="27" spans="2:9" ht="15" x14ac:dyDescent="0.25">
      <c r="I27" s="80" t="s">
        <v>491</v>
      </c>
    </row>
    <row r="28" spans="2:9" ht="14.65" customHeight="1" x14ac:dyDescent="0.25">
      <c r="I28" s="80" t="s">
        <v>492</v>
      </c>
    </row>
    <row r="29" spans="2:9" ht="14.65" customHeight="1" x14ac:dyDescent="0.25">
      <c r="I29" s="80" t="s">
        <v>493</v>
      </c>
    </row>
    <row r="30" spans="2:9" ht="14.65" customHeight="1" x14ac:dyDescent="0.25">
      <c r="I30" s="80" t="s">
        <v>494</v>
      </c>
    </row>
    <row r="31" spans="2:9" ht="14.65" customHeight="1" x14ac:dyDescent="0.25">
      <c r="I31" s="80" t="s">
        <v>495</v>
      </c>
    </row>
    <row r="32" spans="2:9" ht="14.65" customHeight="1" x14ac:dyDescent="0.25">
      <c r="I32" s="80" t="s">
        <v>496</v>
      </c>
    </row>
    <row r="33" spans="8:9" ht="14.65" customHeight="1" x14ac:dyDescent="0.25">
      <c r="I33" s="80" t="s">
        <v>497</v>
      </c>
    </row>
    <row r="34" spans="8:9" ht="14.65" customHeight="1" x14ac:dyDescent="0.25">
      <c r="I34" s="80" t="s">
        <v>498</v>
      </c>
    </row>
    <row r="35" spans="8:9" ht="14.65" customHeight="1" x14ac:dyDescent="0.25">
      <c r="I35" s="80" t="s">
        <v>499</v>
      </c>
    </row>
    <row r="36" spans="8:9" ht="14.65" customHeight="1" x14ac:dyDescent="0.25">
      <c r="I36" s="80" t="s">
        <v>500</v>
      </c>
    </row>
    <row r="37" spans="8:9" s="9" customFormat="1" ht="14.65" customHeight="1" x14ac:dyDescent="0.25">
      <c r="H37" s="116"/>
      <c r="I37" s="80" t="s">
        <v>501</v>
      </c>
    </row>
    <row r="38" spans="8:9" s="128" customFormat="1" ht="14.65" customHeight="1" x14ac:dyDescent="0.25">
      <c r="I38" s="80" t="s">
        <v>1044</v>
      </c>
    </row>
    <row r="39" spans="8:9" s="128" customFormat="1" ht="14.65" customHeight="1" x14ac:dyDescent="0.25">
      <c r="I39" s="80" t="s">
        <v>996</v>
      </c>
    </row>
    <row r="40" spans="8:9" s="128" customFormat="1" ht="14.65" customHeight="1" x14ac:dyDescent="0.25">
      <c r="I40" s="80" t="s">
        <v>978</v>
      </c>
    </row>
    <row r="41" spans="8:9" s="128" customFormat="1" ht="14.65" customHeight="1" x14ac:dyDescent="0.25">
      <c r="I41" s="80" t="s">
        <v>979</v>
      </c>
    </row>
    <row r="42" spans="8:9" s="128" customFormat="1" ht="14.65" customHeight="1" x14ac:dyDescent="0.25">
      <c r="I42" s="80" t="s">
        <v>980</v>
      </c>
    </row>
    <row r="43" spans="8:9" s="128" customFormat="1" ht="14.65" customHeight="1" x14ac:dyDescent="0.25">
      <c r="I43" s="80" t="s">
        <v>981</v>
      </c>
    </row>
    <row r="44" spans="8:9" s="128" customFormat="1" ht="14.65" customHeight="1" x14ac:dyDescent="0.25">
      <c r="I44" s="80" t="s">
        <v>982</v>
      </c>
    </row>
    <row r="45" spans="8:9" s="128" customFormat="1" ht="14.65" customHeight="1" x14ac:dyDescent="0.25">
      <c r="I45" s="80" t="s">
        <v>983</v>
      </c>
    </row>
    <row r="46" spans="8:9" s="128" customFormat="1" ht="14.65" customHeight="1" x14ac:dyDescent="0.25">
      <c r="I46" s="80" t="s">
        <v>984</v>
      </c>
    </row>
    <row r="47" spans="8:9" s="128" customFormat="1" ht="14.65" customHeight="1" x14ac:dyDescent="0.25">
      <c r="I47" s="80" t="s">
        <v>985</v>
      </c>
    </row>
    <row r="48" spans="8:9" s="128" customFormat="1" ht="14.65" customHeight="1" x14ac:dyDescent="0.25">
      <c r="I48" s="80" t="s">
        <v>986</v>
      </c>
    </row>
    <row r="49" spans="9:9" s="128" customFormat="1" ht="14.65" customHeight="1" x14ac:dyDescent="0.25">
      <c r="I49" s="80" t="s">
        <v>987</v>
      </c>
    </row>
    <row r="50" spans="9:9" s="128" customFormat="1" ht="14.65" customHeight="1" x14ac:dyDescent="0.25">
      <c r="I50" s="80" t="s">
        <v>988</v>
      </c>
    </row>
    <row r="51" spans="9:9" s="128" customFormat="1" ht="14.65" customHeight="1" x14ac:dyDescent="0.25">
      <c r="I51" s="80" t="s">
        <v>989</v>
      </c>
    </row>
    <row r="52" spans="9:9" s="128" customFormat="1" ht="14.65" customHeight="1" x14ac:dyDescent="0.25">
      <c r="I52" s="80" t="s">
        <v>990</v>
      </c>
    </row>
    <row r="53" spans="9:9" s="128" customFormat="1" ht="14.65" customHeight="1" x14ac:dyDescent="0.25">
      <c r="I53" s="80" t="s">
        <v>991</v>
      </c>
    </row>
    <row r="54" spans="9:9" s="128" customFormat="1" ht="14.65" customHeight="1" x14ac:dyDescent="0.25">
      <c r="I54" s="80" t="s">
        <v>992</v>
      </c>
    </row>
    <row r="55" spans="9:9" s="128" customFormat="1" ht="14.65" customHeight="1" x14ac:dyDescent="0.25">
      <c r="I55" s="80" t="s">
        <v>993</v>
      </c>
    </row>
    <row r="56" spans="9:9" s="128" customFormat="1" ht="14.65" customHeight="1" x14ac:dyDescent="0.25">
      <c r="I56" s="112" t="s">
        <v>1043</v>
      </c>
    </row>
    <row r="57" spans="9:9" s="128" customFormat="1" ht="14.65" customHeight="1" x14ac:dyDescent="0.25">
      <c r="I57" s="112" t="s">
        <v>1040</v>
      </c>
    </row>
    <row r="58" spans="9:9" s="128" customFormat="1" ht="14.65" customHeight="1" x14ac:dyDescent="0.25">
      <c r="I58" s="112" t="s">
        <v>1042</v>
      </c>
    </row>
    <row r="59" spans="9:9" s="128" customFormat="1" ht="14.65" customHeight="1" x14ac:dyDescent="0.25">
      <c r="I59" s="112" t="s">
        <v>1041</v>
      </c>
    </row>
    <row r="60" spans="9:9" ht="14.65" customHeight="1" x14ac:dyDescent="0.25">
      <c r="I60" s="59" t="s">
        <v>226</v>
      </c>
    </row>
    <row r="61" spans="9:9" ht="14.65" customHeight="1" x14ac:dyDescent="0.25">
      <c r="I61" s="59" t="s">
        <v>227</v>
      </c>
    </row>
    <row r="62" spans="9:9" ht="14.65" customHeight="1" x14ac:dyDescent="0.25">
      <c r="I62" s="59" t="s">
        <v>228</v>
      </c>
    </row>
    <row r="63" spans="9:9" ht="14.65" customHeight="1" x14ac:dyDescent="0.25">
      <c r="I63" s="59" t="s">
        <v>229</v>
      </c>
    </row>
    <row r="64" spans="9:9" ht="14.65" customHeight="1" x14ac:dyDescent="0.25">
      <c r="I64" s="75" t="s">
        <v>715</v>
      </c>
    </row>
    <row r="65" spans="8:9" s="9" customFormat="1" ht="14.65" customHeight="1" x14ac:dyDescent="0.25">
      <c r="H65" s="116"/>
      <c r="I65" s="75" t="s">
        <v>716</v>
      </c>
    </row>
    <row r="66" spans="8:9" s="9" customFormat="1" ht="14.65" customHeight="1" x14ac:dyDescent="0.25">
      <c r="H66" s="116"/>
      <c r="I66" s="81" t="s">
        <v>397</v>
      </c>
    </row>
    <row r="67" spans="8:9" ht="14.65" customHeight="1" x14ac:dyDescent="0.25">
      <c r="I67" s="81" t="s">
        <v>396</v>
      </c>
    </row>
    <row r="68" spans="8:9" ht="14.65" customHeight="1" x14ac:dyDescent="0.25">
      <c r="I68" s="75" t="s">
        <v>718</v>
      </c>
    </row>
    <row r="69" spans="8:9" s="9" customFormat="1" ht="14.65" customHeight="1" x14ac:dyDescent="0.25">
      <c r="H69" s="116"/>
      <c r="I69" s="75" t="s">
        <v>195</v>
      </c>
    </row>
    <row r="70" spans="8:9" s="9" customFormat="1" ht="14.65" customHeight="1" x14ac:dyDescent="0.25">
      <c r="H70" s="116"/>
      <c r="I70" s="75" t="s">
        <v>196</v>
      </c>
    </row>
    <row r="71" spans="8:9" s="9" customFormat="1" ht="14.65" customHeight="1" x14ac:dyDescent="0.25">
      <c r="H71" s="116"/>
      <c r="I71" s="75" t="s">
        <v>197</v>
      </c>
    </row>
    <row r="72" spans="8:9" s="9" customFormat="1" ht="14.65" customHeight="1" x14ac:dyDescent="0.25">
      <c r="H72" s="116"/>
      <c r="I72" s="59" t="s">
        <v>232</v>
      </c>
    </row>
    <row r="73" spans="8:9" s="9" customFormat="1" ht="14.65" customHeight="1" x14ac:dyDescent="0.25">
      <c r="H73" s="116"/>
      <c r="I73" s="75" t="s">
        <v>719</v>
      </c>
    </row>
    <row r="74" spans="8:9" ht="14.65" customHeight="1" x14ac:dyDescent="0.25">
      <c r="I74" s="59" t="s">
        <v>233</v>
      </c>
    </row>
    <row r="75" spans="8:9" s="9" customFormat="1" ht="14.65" customHeight="1" x14ac:dyDescent="0.25">
      <c r="H75" s="116"/>
      <c r="I75" s="75" t="s">
        <v>720</v>
      </c>
    </row>
    <row r="76" spans="8:9" s="9" customFormat="1" ht="14.65" customHeight="1" x14ac:dyDescent="0.25">
      <c r="H76" s="116"/>
      <c r="I76" s="75" t="s">
        <v>722</v>
      </c>
    </row>
    <row r="77" spans="8:9" s="9" customFormat="1" ht="14.65" customHeight="1" x14ac:dyDescent="0.25">
      <c r="H77" s="116"/>
      <c r="I77" s="75" t="s">
        <v>724</v>
      </c>
    </row>
    <row r="78" spans="8:9" s="9" customFormat="1" ht="14.65" customHeight="1" x14ac:dyDescent="0.25">
      <c r="H78" s="116"/>
      <c r="I78" s="59" t="s">
        <v>725</v>
      </c>
    </row>
    <row r="79" spans="8:9" s="9" customFormat="1" ht="14.65" customHeight="1" x14ac:dyDescent="0.25">
      <c r="H79" s="116"/>
      <c r="I79" s="59" t="s">
        <v>198</v>
      </c>
    </row>
    <row r="80" spans="8:9" s="9" customFormat="1" ht="14.65" customHeight="1" x14ac:dyDescent="0.25">
      <c r="H80" s="116"/>
      <c r="I80" s="59" t="s">
        <v>537</v>
      </c>
    </row>
    <row r="81" spans="8:9" s="9" customFormat="1" ht="14.65" customHeight="1" x14ac:dyDescent="0.25">
      <c r="H81" s="116"/>
      <c r="I81" s="80" t="s">
        <v>538</v>
      </c>
    </row>
    <row r="82" spans="8:9" s="9" customFormat="1" ht="14.65" customHeight="1" x14ac:dyDescent="0.25">
      <c r="H82" s="116"/>
      <c r="I82" s="80" t="s">
        <v>539</v>
      </c>
    </row>
    <row r="83" spans="8:9" s="9" customFormat="1" ht="14.65" customHeight="1" x14ac:dyDescent="0.25">
      <c r="H83" s="116"/>
      <c r="I83" s="80" t="s">
        <v>540</v>
      </c>
    </row>
    <row r="84" spans="8:9" ht="14.65" customHeight="1" x14ac:dyDescent="0.25">
      <c r="I84" s="80" t="s">
        <v>541</v>
      </c>
    </row>
    <row r="85" spans="8:9" ht="14.65" customHeight="1" x14ac:dyDescent="0.25">
      <c r="I85" s="80" t="s">
        <v>542</v>
      </c>
    </row>
    <row r="86" spans="8:9" s="9" customFormat="1" ht="14.65" customHeight="1" x14ac:dyDescent="0.25">
      <c r="H86" s="116"/>
      <c r="I86" s="80" t="s">
        <v>543</v>
      </c>
    </row>
    <row r="87" spans="8:9" s="9" customFormat="1" ht="14.65" customHeight="1" x14ac:dyDescent="0.25">
      <c r="H87" s="116"/>
      <c r="I87" s="80" t="s">
        <v>544</v>
      </c>
    </row>
    <row r="88" spans="8:9" ht="14.65" customHeight="1" x14ac:dyDescent="0.25">
      <c r="I88" s="80" t="s">
        <v>545</v>
      </c>
    </row>
    <row r="89" spans="8:9" ht="14.65" customHeight="1" x14ac:dyDescent="0.25">
      <c r="I89" s="75" t="s">
        <v>546</v>
      </c>
    </row>
    <row r="90" spans="8:9" ht="14.65" customHeight="1" x14ac:dyDescent="0.25">
      <c r="I90" s="75" t="s">
        <v>547</v>
      </c>
    </row>
    <row r="91" spans="8:9" ht="14.65" customHeight="1" x14ac:dyDescent="0.25">
      <c r="I91" s="59" t="s">
        <v>237</v>
      </c>
    </row>
    <row r="92" spans="8:9" ht="14.65" customHeight="1" x14ac:dyDescent="0.25">
      <c r="I92" s="59" t="s">
        <v>238</v>
      </c>
    </row>
    <row r="93" spans="8:9" ht="14.65" customHeight="1" x14ac:dyDescent="0.25">
      <c r="I93" s="75" t="s">
        <v>733</v>
      </c>
    </row>
    <row r="94" spans="8:9" ht="14.65" customHeight="1" x14ac:dyDescent="0.25">
      <c r="I94" s="75" t="s">
        <v>734</v>
      </c>
    </row>
    <row r="95" spans="8:9" ht="14.65" customHeight="1" x14ac:dyDescent="0.25">
      <c r="I95" s="75" t="s">
        <v>735</v>
      </c>
    </row>
    <row r="97" spans="8:9" ht="14.65" customHeight="1" x14ac:dyDescent="0.25">
      <c r="I97" s="75" t="s">
        <v>710</v>
      </c>
    </row>
    <row r="98" spans="8:9" ht="14.65" customHeight="1" x14ac:dyDescent="0.25">
      <c r="I98" s="75" t="s">
        <v>717</v>
      </c>
    </row>
    <row r="99" spans="8:9" ht="14.65" customHeight="1" x14ac:dyDescent="0.25">
      <c r="I99" s="75" t="s">
        <v>721</v>
      </c>
    </row>
    <row r="100" spans="8:9" s="9" customFormat="1" ht="14.65" customHeight="1" x14ac:dyDescent="0.25">
      <c r="H100" s="116"/>
      <c r="I100" s="75" t="s">
        <v>723</v>
      </c>
    </row>
    <row r="101" spans="8:9" ht="14.65" customHeight="1" x14ac:dyDescent="0.25">
      <c r="I101" s="75" t="s">
        <v>729</v>
      </c>
    </row>
    <row r="102" spans="8:9" ht="14.65" customHeight="1" x14ac:dyDescent="0.25">
      <c r="I102" s="75" t="s">
        <v>730</v>
      </c>
    </row>
    <row r="103" spans="8:9" s="128" customFormat="1" ht="14.65" customHeight="1" x14ac:dyDescent="0.25">
      <c r="I103" s="75" t="s">
        <v>732</v>
      </c>
    </row>
    <row r="104" spans="8:9" ht="14.65" customHeight="1" x14ac:dyDescent="0.25">
      <c r="I104" s="75" t="s">
        <v>731</v>
      </c>
    </row>
    <row r="105" spans="8:9" ht="14.65" customHeight="1" x14ac:dyDescent="0.25">
      <c r="I105" s="75" t="s">
        <v>738</v>
      </c>
    </row>
    <row r="106" spans="8:9" ht="14.65" customHeight="1" x14ac:dyDescent="0.25">
      <c r="I106" s="75" t="s">
        <v>736</v>
      </c>
    </row>
    <row r="107" spans="8:9" ht="14.65" customHeight="1" x14ac:dyDescent="0.25">
      <c r="I107" s="75" t="s">
        <v>767</v>
      </c>
    </row>
    <row r="108" spans="8:9" ht="14.65" customHeight="1" x14ac:dyDescent="0.25">
      <c r="I108" s="75" t="s">
        <v>848</v>
      </c>
    </row>
    <row r="109" spans="8:9" ht="14.65" customHeight="1" x14ac:dyDescent="0.25">
      <c r="I109" s="129" t="s">
        <v>847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32"/>
  <sheetViews>
    <sheetView workbookViewId="0">
      <selection activeCell="C115" sqref="C115:C121"/>
    </sheetView>
  </sheetViews>
  <sheetFormatPr defaultColWidth="8.7109375" defaultRowHeight="14.65" customHeight="1" x14ac:dyDescent="0.25"/>
  <cols>
    <col min="1" max="1" width="71.28515625" customWidth="1"/>
    <col min="2" max="2" width="12.7109375" customWidth="1"/>
    <col min="3" max="3" width="26.140625" bestFit="1" customWidth="1"/>
    <col min="4" max="4" width="26.5703125" bestFit="1" customWidth="1"/>
    <col min="5" max="5" width="16.7109375" customWidth="1"/>
    <col min="6" max="6" width="18" customWidth="1"/>
    <col min="7" max="7" width="22.42578125" bestFit="1" customWidth="1"/>
    <col min="8" max="8" width="16.7109375" customWidth="1"/>
    <col min="9" max="9" width="20.28515625" bestFit="1" customWidth="1"/>
  </cols>
  <sheetData>
    <row r="1" spans="1:9" ht="15" x14ac:dyDescent="0.25">
      <c r="A1" s="6" t="s">
        <v>178</v>
      </c>
      <c r="B1" s="9"/>
      <c r="C1" s="19"/>
      <c r="D1" s="20"/>
      <c r="E1" s="20"/>
      <c r="F1" s="20"/>
      <c r="G1" s="20"/>
      <c r="H1" s="20"/>
      <c r="I1" s="20"/>
    </row>
    <row r="2" spans="1:9" ht="15.75" thickBot="1" x14ac:dyDescent="0.3">
      <c r="A2" s="6" t="s">
        <v>180</v>
      </c>
      <c r="B2" s="9"/>
      <c r="C2" s="19"/>
      <c r="D2" s="20"/>
      <c r="E2" s="20"/>
      <c r="F2" s="20"/>
      <c r="G2" s="20"/>
      <c r="H2" s="20"/>
      <c r="I2" s="20"/>
    </row>
    <row r="3" spans="1:9" ht="16.5" thickTop="1" thickBot="1" x14ac:dyDescent="0.3">
      <c r="A3" s="21" t="s">
        <v>162</v>
      </c>
      <c r="B3" s="22" t="s">
        <v>167</v>
      </c>
      <c r="C3" s="23" t="s">
        <v>389</v>
      </c>
      <c r="D3" s="24" t="s">
        <v>209</v>
      </c>
      <c r="E3" s="25" t="s">
        <v>210</v>
      </c>
      <c r="F3" s="25" t="s">
        <v>256</v>
      </c>
      <c r="G3" s="26" t="s">
        <v>212</v>
      </c>
      <c r="H3" s="25" t="s">
        <v>213</v>
      </c>
      <c r="I3" s="25" t="s">
        <v>257</v>
      </c>
    </row>
    <row r="4" spans="1:9" ht="15" x14ac:dyDescent="0.25">
      <c r="A4" s="27" t="s">
        <v>94</v>
      </c>
      <c r="B4" s="28" t="s">
        <v>168</v>
      </c>
      <c r="C4" s="29" t="s">
        <v>1</v>
      </c>
      <c r="D4" s="30">
        <v>100000</v>
      </c>
      <c r="E4" s="30"/>
      <c r="F4" s="30"/>
      <c r="G4" s="30">
        <v>100000</v>
      </c>
      <c r="H4" s="30"/>
      <c r="I4" s="30"/>
    </row>
    <row r="5" spans="1:9" ht="15" x14ac:dyDescent="0.25">
      <c r="A5" s="27" t="s">
        <v>95</v>
      </c>
      <c r="B5" s="28" t="s">
        <v>168</v>
      </c>
      <c r="C5" s="29" t="s">
        <v>2</v>
      </c>
      <c r="D5" s="30">
        <v>25000</v>
      </c>
      <c r="E5" s="30"/>
      <c r="F5" s="30"/>
      <c r="G5" s="30">
        <v>25000</v>
      </c>
      <c r="H5" s="30"/>
      <c r="I5" s="30"/>
    </row>
    <row r="6" spans="1:9" ht="15" x14ac:dyDescent="0.25">
      <c r="A6" s="27" t="s">
        <v>96</v>
      </c>
      <c r="B6" s="28" t="s">
        <v>168</v>
      </c>
      <c r="C6" s="29" t="s">
        <v>3</v>
      </c>
      <c r="D6" s="30">
        <v>12000</v>
      </c>
      <c r="E6" s="30"/>
      <c r="F6" s="30"/>
      <c r="G6" s="30">
        <v>12000</v>
      </c>
      <c r="H6" s="30"/>
      <c r="I6" s="30"/>
    </row>
    <row r="7" spans="1:9" ht="15" x14ac:dyDescent="0.25">
      <c r="A7" s="27" t="s">
        <v>97</v>
      </c>
      <c r="B7" s="28" t="s">
        <v>169</v>
      </c>
      <c r="C7" s="29" t="s">
        <v>4</v>
      </c>
      <c r="D7" s="30">
        <v>1346.64</v>
      </c>
      <c r="E7" s="30"/>
      <c r="F7" s="30"/>
      <c r="G7" s="30">
        <v>1318.14</v>
      </c>
      <c r="H7" s="30"/>
      <c r="I7" s="30"/>
    </row>
    <row r="8" spans="1:9" ht="15" x14ac:dyDescent="0.25">
      <c r="A8" s="27" t="s">
        <v>98</v>
      </c>
      <c r="B8" s="28" t="s">
        <v>169</v>
      </c>
      <c r="C8" s="29" t="s">
        <v>5</v>
      </c>
      <c r="D8" s="30">
        <v>1346.64</v>
      </c>
      <c r="E8" s="30"/>
      <c r="F8" s="30"/>
      <c r="G8" s="30">
        <v>1318.14</v>
      </c>
      <c r="H8" s="30"/>
      <c r="I8" s="30"/>
    </row>
    <row r="9" spans="1:9" ht="15" x14ac:dyDescent="0.25">
      <c r="A9" s="27" t="s">
        <v>99</v>
      </c>
      <c r="B9" s="28" t="s">
        <v>169</v>
      </c>
      <c r="C9" s="29" t="s">
        <v>6</v>
      </c>
      <c r="D9" s="30">
        <v>1346.64</v>
      </c>
      <c r="E9" s="30"/>
      <c r="F9" s="30"/>
      <c r="G9" s="30">
        <v>1318.14</v>
      </c>
      <c r="H9" s="30"/>
      <c r="I9" s="30"/>
    </row>
    <row r="10" spans="1:9" ht="15" x14ac:dyDescent="0.25">
      <c r="A10" s="27" t="s">
        <v>100</v>
      </c>
      <c r="B10" s="28" t="s">
        <v>170</v>
      </c>
      <c r="C10" s="29" t="s">
        <v>164</v>
      </c>
      <c r="D10" s="30">
        <v>25.51</v>
      </c>
      <c r="E10" s="30"/>
      <c r="F10" s="30"/>
      <c r="G10" s="30">
        <v>24.97</v>
      </c>
      <c r="H10" s="30"/>
      <c r="I10" s="30"/>
    </row>
    <row r="11" spans="1:9" ht="15" x14ac:dyDescent="0.25">
      <c r="A11" s="27" t="s">
        <v>101</v>
      </c>
      <c r="B11" s="28" t="s">
        <v>170</v>
      </c>
      <c r="C11" s="29" t="s">
        <v>165</v>
      </c>
      <c r="D11" s="30">
        <v>25.51</v>
      </c>
      <c r="E11" s="30"/>
      <c r="F11" s="30"/>
      <c r="G11" s="30">
        <v>24.97</v>
      </c>
      <c r="H11" s="30"/>
      <c r="I11" s="30"/>
    </row>
    <row r="12" spans="1:9" ht="15" x14ac:dyDescent="0.25">
      <c r="A12" s="27" t="s">
        <v>102</v>
      </c>
      <c r="B12" s="28" t="s">
        <v>170</v>
      </c>
      <c r="C12" s="29" t="s">
        <v>166</v>
      </c>
      <c r="D12" s="30">
        <v>25.51</v>
      </c>
      <c r="E12" s="30"/>
      <c r="F12" s="30"/>
      <c r="G12" s="30">
        <v>24.97</v>
      </c>
      <c r="H12" s="30"/>
      <c r="I12" s="30"/>
    </row>
    <row r="13" spans="1:9" ht="15" x14ac:dyDescent="0.25">
      <c r="A13" s="27" t="s">
        <v>103</v>
      </c>
      <c r="B13" s="28" t="s">
        <v>169</v>
      </c>
      <c r="C13" s="29" t="s">
        <v>7</v>
      </c>
      <c r="D13" s="30">
        <v>1346.64</v>
      </c>
      <c r="E13" s="30"/>
      <c r="F13" s="30"/>
      <c r="G13" s="30">
        <v>1318.14</v>
      </c>
      <c r="H13" s="30"/>
      <c r="I13" s="30"/>
    </row>
    <row r="14" spans="1:9" ht="15" x14ac:dyDescent="0.25">
      <c r="A14" s="27" t="s">
        <v>104</v>
      </c>
      <c r="B14" s="28" t="s">
        <v>169</v>
      </c>
      <c r="C14" s="29" t="s">
        <v>8</v>
      </c>
      <c r="D14" s="30">
        <v>1346.64</v>
      </c>
      <c r="E14" s="30"/>
      <c r="F14" s="30"/>
      <c r="G14" s="30">
        <v>1318.14</v>
      </c>
      <c r="H14" s="30"/>
      <c r="I14" s="30"/>
    </row>
    <row r="15" spans="1:9" ht="15" x14ac:dyDescent="0.25">
      <c r="A15" s="27" t="s">
        <v>105</v>
      </c>
      <c r="B15" s="28" t="s">
        <v>169</v>
      </c>
      <c r="C15" s="29" t="s">
        <v>9</v>
      </c>
      <c r="D15" s="30">
        <v>1346.64</v>
      </c>
      <c r="E15" s="30"/>
      <c r="F15" s="30"/>
      <c r="G15" s="30">
        <v>1318.14</v>
      </c>
      <c r="H15" s="30"/>
      <c r="I15" s="30"/>
    </row>
    <row r="16" spans="1:9" ht="15" x14ac:dyDescent="0.25">
      <c r="A16" s="27" t="s">
        <v>106</v>
      </c>
      <c r="B16" s="28" t="s">
        <v>170</v>
      </c>
      <c r="C16" s="29" t="s">
        <v>10</v>
      </c>
      <c r="D16" s="30">
        <v>10.67</v>
      </c>
      <c r="E16" s="30"/>
      <c r="F16" s="30"/>
      <c r="G16" s="30">
        <v>17.57</v>
      </c>
      <c r="H16" s="30"/>
      <c r="I16" s="30"/>
    </row>
    <row r="17" spans="1:9" ht="15" x14ac:dyDescent="0.25">
      <c r="A17" s="27" t="s">
        <v>107</v>
      </c>
      <c r="B17" s="28" t="s">
        <v>170</v>
      </c>
      <c r="C17" s="29" t="s">
        <v>11</v>
      </c>
      <c r="D17" s="30">
        <v>10.67</v>
      </c>
      <c r="E17" s="30"/>
      <c r="F17" s="30"/>
      <c r="G17" s="30">
        <v>17.57</v>
      </c>
      <c r="H17" s="30"/>
      <c r="I17" s="30"/>
    </row>
    <row r="18" spans="1:9" ht="15" x14ac:dyDescent="0.25">
      <c r="A18" s="27" t="s">
        <v>108</v>
      </c>
      <c r="B18" s="28" t="s">
        <v>170</v>
      </c>
      <c r="C18" s="29" t="s">
        <v>12</v>
      </c>
      <c r="D18" s="30">
        <v>10.67</v>
      </c>
      <c r="E18" s="30"/>
      <c r="F18" s="30"/>
      <c r="G18" s="30">
        <v>17.57</v>
      </c>
      <c r="H18" s="30"/>
      <c r="I18" s="30"/>
    </row>
    <row r="19" spans="1:9" ht="15" x14ac:dyDescent="0.25">
      <c r="A19" s="27" t="s">
        <v>109</v>
      </c>
      <c r="B19" s="28" t="s">
        <v>168</v>
      </c>
      <c r="C19" s="29" t="s">
        <v>204</v>
      </c>
      <c r="D19" s="30">
        <v>7248</v>
      </c>
      <c r="E19" s="30"/>
      <c r="F19" s="30"/>
      <c r="G19" s="30">
        <v>7248</v>
      </c>
      <c r="H19" s="30"/>
      <c r="I19" s="30"/>
    </row>
    <row r="20" spans="1:9" ht="15" x14ac:dyDescent="0.25">
      <c r="A20" s="31" t="s">
        <v>263</v>
      </c>
      <c r="B20" s="32" t="s">
        <v>171</v>
      </c>
      <c r="C20" s="33" t="s">
        <v>379</v>
      </c>
      <c r="D20" s="34">
        <v>11.28</v>
      </c>
      <c r="E20" s="34">
        <f>D20*0.8</f>
        <v>9.0239999999999991</v>
      </c>
      <c r="F20" s="34"/>
      <c r="G20" s="34">
        <v>14.52</v>
      </c>
      <c r="H20" s="34">
        <f>G20*0.8</f>
        <v>11.616</v>
      </c>
      <c r="I20" s="30"/>
    </row>
    <row r="21" spans="1:9" ht="15" x14ac:dyDescent="0.25">
      <c r="A21" s="27" t="s">
        <v>264</v>
      </c>
      <c r="B21" s="28" t="s">
        <v>171</v>
      </c>
      <c r="C21" s="29" t="s">
        <v>14</v>
      </c>
      <c r="D21" s="30">
        <v>11.28</v>
      </c>
      <c r="E21" s="30">
        <f t="shared" ref="E21:E31" si="0">D21*0.8</f>
        <v>9.0239999999999991</v>
      </c>
      <c r="F21" s="30"/>
      <c r="G21" s="30">
        <v>14.52</v>
      </c>
      <c r="H21" s="30">
        <f t="shared" ref="H21:H31" si="1">G21*0.8</f>
        <v>11.616</v>
      </c>
      <c r="I21" s="30"/>
    </row>
    <row r="22" spans="1:9" ht="15" x14ac:dyDescent="0.25">
      <c r="A22" s="27" t="s">
        <v>265</v>
      </c>
      <c r="B22" s="28" t="s">
        <v>171</v>
      </c>
      <c r="C22" s="29" t="s">
        <v>15</v>
      </c>
      <c r="D22" s="30">
        <v>9.4</v>
      </c>
      <c r="E22" s="30">
        <f t="shared" si="0"/>
        <v>7.5200000000000005</v>
      </c>
      <c r="F22" s="30"/>
      <c r="G22" s="30">
        <v>11.88</v>
      </c>
      <c r="H22" s="30">
        <f t="shared" si="1"/>
        <v>9.5040000000000013</v>
      </c>
      <c r="I22" s="30"/>
    </row>
    <row r="23" spans="1:9" ht="15" x14ac:dyDescent="0.25">
      <c r="A23" s="27" t="s">
        <v>266</v>
      </c>
      <c r="B23" s="28" t="s">
        <v>171</v>
      </c>
      <c r="C23" s="33" t="s">
        <v>379</v>
      </c>
      <c r="D23" s="30">
        <v>9.4</v>
      </c>
      <c r="E23" s="30">
        <f t="shared" si="0"/>
        <v>7.5200000000000005</v>
      </c>
      <c r="F23" s="30"/>
      <c r="G23" s="30">
        <v>11.88</v>
      </c>
      <c r="H23" s="30">
        <f t="shared" si="1"/>
        <v>9.5040000000000013</v>
      </c>
      <c r="I23" s="30"/>
    </row>
    <row r="24" spans="1:9" ht="15" x14ac:dyDescent="0.25">
      <c r="A24" s="27" t="s">
        <v>267</v>
      </c>
      <c r="B24" s="28" t="s">
        <v>171</v>
      </c>
      <c r="C24" s="29" t="s">
        <v>17</v>
      </c>
      <c r="D24" s="30">
        <v>11.2</v>
      </c>
      <c r="E24" s="30">
        <f t="shared" si="0"/>
        <v>8.9599999999999991</v>
      </c>
      <c r="F24" s="30"/>
      <c r="G24" s="30">
        <v>14.41</v>
      </c>
      <c r="H24" s="30">
        <f t="shared" si="1"/>
        <v>11.528</v>
      </c>
      <c r="I24" s="30"/>
    </row>
    <row r="25" spans="1:9" ht="15" x14ac:dyDescent="0.25">
      <c r="A25" s="27" t="s">
        <v>268</v>
      </c>
      <c r="B25" s="28" t="s">
        <v>171</v>
      </c>
      <c r="C25" s="33" t="s">
        <v>379</v>
      </c>
      <c r="D25" s="30">
        <v>11.2</v>
      </c>
      <c r="E25" s="30">
        <f t="shared" si="0"/>
        <v>8.9599999999999991</v>
      </c>
      <c r="F25" s="30"/>
      <c r="G25" s="30">
        <v>14.41</v>
      </c>
      <c r="H25" s="30">
        <f t="shared" si="1"/>
        <v>11.528</v>
      </c>
      <c r="I25" s="30"/>
    </row>
    <row r="26" spans="1:9" ht="15" x14ac:dyDescent="0.25">
      <c r="A26" s="27" t="s">
        <v>259</v>
      </c>
      <c r="B26" s="28" t="s">
        <v>171</v>
      </c>
      <c r="C26" s="33" t="s">
        <v>380</v>
      </c>
      <c r="D26" s="30">
        <v>47.28</v>
      </c>
      <c r="E26" s="30">
        <f t="shared" si="0"/>
        <v>37.824000000000005</v>
      </c>
      <c r="F26" s="30"/>
      <c r="G26" s="30">
        <v>59.21</v>
      </c>
      <c r="H26" s="30">
        <f t="shared" si="1"/>
        <v>47.368000000000002</v>
      </c>
      <c r="I26" s="30"/>
    </row>
    <row r="27" spans="1:9" ht="15" x14ac:dyDescent="0.25">
      <c r="A27" s="27" t="s">
        <v>260</v>
      </c>
      <c r="B27" s="28" t="s">
        <v>171</v>
      </c>
      <c r="C27" s="33" t="s">
        <v>381</v>
      </c>
      <c r="D27" s="30">
        <v>47.28</v>
      </c>
      <c r="E27" s="30">
        <f t="shared" si="0"/>
        <v>37.824000000000005</v>
      </c>
      <c r="F27" s="30"/>
      <c r="G27" s="30">
        <v>59.21</v>
      </c>
      <c r="H27" s="30">
        <f t="shared" si="1"/>
        <v>47.368000000000002</v>
      </c>
      <c r="I27" s="30"/>
    </row>
    <row r="28" spans="1:9" ht="15" x14ac:dyDescent="0.25">
      <c r="A28" s="31" t="s">
        <v>261</v>
      </c>
      <c r="B28" s="32" t="s">
        <v>171</v>
      </c>
      <c r="C28" s="33" t="s">
        <v>380</v>
      </c>
      <c r="D28" s="34">
        <v>68.819999999999993</v>
      </c>
      <c r="E28" s="34">
        <f t="shared" si="0"/>
        <v>55.055999999999997</v>
      </c>
      <c r="F28" s="34"/>
      <c r="G28" s="34">
        <v>88.84</v>
      </c>
      <c r="H28" s="34">
        <f t="shared" si="1"/>
        <v>71.072000000000003</v>
      </c>
      <c r="I28" s="30"/>
    </row>
    <row r="29" spans="1:9" ht="15" x14ac:dyDescent="0.25">
      <c r="A29" s="31" t="s">
        <v>262</v>
      </c>
      <c r="B29" s="32" t="s">
        <v>171</v>
      </c>
      <c r="C29" s="33" t="s">
        <v>381</v>
      </c>
      <c r="D29" s="34">
        <v>68.819999999999993</v>
      </c>
      <c r="E29" s="34">
        <f t="shared" si="0"/>
        <v>55.055999999999997</v>
      </c>
      <c r="F29" s="34"/>
      <c r="G29" s="34">
        <v>88.84</v>
      </c>
      <c r="H29" s="34">
        <f t="shared" si="1"/>
        <v>71.072000000000003</v>
      </c>
      <c r="I29" s="30"/>
    </row>
    <row r="30" spans="1:9" ht="15" x14ac:dyDescent="0.25">
      <c r="A30" s="27" t="s">
        <v>269</v>
      </c>
      <c r="B30" s="28" t="s">
        <v>171</v>
      </c>
      <c r="C30" s="33" t="s">
        <v>380</v>
      </c>
      <c r="D30" s="30">
        <v>17.77</v>
      </c>
      <c r="E30" s="30">
        <f t="shared" si="0"/>
        <v>14.216000000000001</v>
      </c>
      <c r="F30" s="30"/>
      <c r="G30" s="30">
        <v>22.87</v>
      </c>
      <c r="H30" s="30">
        <f t="shared" si="1"/>
        <v>18.296000000000003</v>
      </c>
      <c r="I30" s="30"/>
    </row>
    <row r="31" spans="1:9" ht="13.5" customHeight="1" x14ac:dyDescent="0.25">
      <c r="A31" s="27" t="s">
        <v>270</v>
      </c>
      <c r="B31" s="28" t="s">
        <v>171</v>
      </c>
      <c r="C31" s="33" t="s">
        <v>381</v>
      </c>
      <c r="D31" s="30">
        <v>17.77</v>
      </c>
      <c r="E31" s="30">
        <f t="shared" si="0"/>
        <v>14.216000000000001</v>
      </c>
      <c r="F31" s="30"/>
      <c r="G31" s="30">
        <v>22.87</v>
      </c>
      <c r="H31" s="30">
        <f t="shared" si="1"/>
        <v>18.296000000000003</v>
      </c>
      <c r="I31" s="30"/>
    </row>
    <row r="32" spans="1:9" ht="15" x14ac:dyDescent="0.25">
      <c r="A32" s="27" t="s">
        <v>271</v>
      </c>
      <c r="B32" s="28" t="s">
        <v>171</v>
      </c>
      <c r="C32" s="33" t="s">
        <v>382</v>
      </c>
      <c r="D32" s="30">
        <v>49.5</v>
      </c>
      <c r="E32" s="30">
        <f>D32*0.8</f>
        <v>39.6</v>
      </c>
      <c r="F32" s="30"/>
      <c r="G32" s="30">
        <v>61.99</v>
      </c>
      <c r="H32" s="30">
        <f>G32*0.8</f>
        <v>49.592000000000006</v>
      </c>
      <c r="I32" s="30"/>
    </row>
    <row r="33" spans="1:9" ht="15" x14ac:dyDescent="0.25">
      <c r="A33" s="27" t="s">
        <v>272</v>
      </c>
      <c r="B33" s="28" t="s">
        <v>171</v>
      </c>
      <c r="C33" s="33" t="s">
        <v>383</v>
      </c>
      <c r="D33" s="30">
        <v>49.5</v>
      </c>
      <c r="E33" s="30">
        <f t="shared" ref="E33:E39" si="2">D33*0.8</f>
        <v>39.6</v>
      </c>
      <c r="F33" s="30"/>
      <c r="G33" s="30">
        <v>61.99</v>
      </c>
      <c r="H33" s="30">
        <f t="shared" ref="H33:H39" si="3">G33*0.8</f>
        <v>49.592000000000006</v>
      </c>
      <c r="I33" s="30"/>
    </row>
    <row r="34" spans="1:9" ht="15" x14ac:dyDescent="0.25">
      <c r="A34" s="31" t="s">
        <v>273</v>
      </c>
      <c r="B34" s="32" t="s">
        <v>171</v>
      </c>
      <c r="C34" s="33" t="s">
        <v>382</v>
      </c>
      <c r="D34" s="34">
        <v>72.05</v>
      </c>
      <c r="E34" s="34">
        <f t="shared" si="2"/>
        <v>57.64</v>
      </c>
      <c r="F34" s="34"/>
      <c r="G34" s="34">
        <v>93.02</v>
      </c>
      <c r="H34" s="34">
        <f t="shared" si="3"/>
        <v>74.415999999999997</v>
      </c>
      <c r="I34" s="30"/>
    </row>
    <row r="35" spans="1:9" ht="15" x14ac:dyDescent="0.25">
      <c r="A35" s="31" t="s">
        <v>274</v>
      </c>
      <c r="B35" s="32" t="s">
        <v>171</v>
      </c>
      <c r="C35" s="33" t="s">
        <v>383</v>
      </c>
      <c r="D35" s="34">
        <v>72.05</v>
      </c>
      <c r="E35" s="34">
        <f t="shared" si="2"/>
        <v>57.64</v>
      </c>
      <c r="F35" s="34"/>
      <c r="G35" s="34">
        <v>93.02</v>
      </c>
      <c r="H35" s="34">
        <f t="shared" si="3"/>
        <v>74.415999999999997</v>
      </c>
      <c r="I35" s="30"/>
    </row>
    <row r="36" spans="1:9" ht="15" x14ac:dyDescent="0.25">
      <c r="A36" s="27" t="s">
        <v>275</v>
      </c>
      <c r="B36" s="28" t="s">
        <v>171</v>
      </c>
      <c r="C36" s="33" t="s">
        <v>382</v>
      </c>
      <c r="D36" s="30">
        <v>11.77</v>
      </c>
      <c r="E36" s="30">
        <f t="shared" si="2"/>
        <v>9.4160000000000004</v>
      </c>
      <c r="F36" s="30"/>
      <c r="G36" s="30">
        <v>14.88</v>
      </c>
      <c r="H36" s="30">
        <f t="shared" si="3"/>
        <v>11.904000000000002</v>
      </c>
      <c r="I36" s="30"/>
    </row>
    <row r="37" spans="1:9" ht="15" x14ac:dyDescent="0.25">
      <c r="A37" s="27" t="s">
        <v>276</v>
      </c>
      <c r="B37" s="28" t="s">
        <v>171</v>
      </c>
      <c r="C37" s="33" t="s">
        <v>383</v>
      </c>
      <c r="D37" s="30">
        <v>11.77</v>
      </c>
      <c r="E37" s="30">
        <f t="shared" si="2"/>
        <v>9.4160000000000004</v>
      </c>
      <c r="F37" s="30"/>
      <c r="G37" s="30">
        <v>14.88</v>
      </c>
      <c r="H37" s="30">
        <f t="shared" si="3"/>
        <v>11.904000000000002</v>
      </c>
      <c r="I37" s="30" t="s">
        <v>215</v>
      </c>
    </row>
    <row r="38" spans="1:9" ht="15" x14ac:dyDescent="0.25">
      <c r="A38" s="27" t="s">
        <v>277</v>
      </c>
      <c r="B38" s="28" t="s">
        <v>171</v>
      </c>
      <c r="C38" s="33" t="s">
        <v>382</v>
      </c>
      <c r="D38" s="30">
        <v>16.91</v>
      </c>
      <c r="E38" s="30">
        <f t="shared" si="2"/>
        <v>13.528</v>
      </c>
      <c r="F38" s="30"/>
      <c r="G38" s="30">
        <v>21.18</v>
      </c>
      <c r="H38" s="30">
        <f t="shared" si="3"/>
        <v>16.943999999999999</v>
      </c>
      <c r="I38" s="30"/>
    </row>
    <row r="39" spans="1:9" ht="15" x14ac:dyDescent="0.25">
      <c r="A39" s="27" t="s">
        <v>278</v>
      </c>
      <c r="B39" s="28" t="s">
        <v>171</v>
      </c>
      <c r="C39" s="33" t="s">
        <v>383</v>
      </c>
      <c r="D39" s="30">
        <v>16.91</v>
      </c>
      <c r="E39" s="30">
        <f t="shared" si="2"/>
        <v>13.528</v>
      </c>
      <c r="F39" s="30"/>
      <c r="G39" s="30">
        <v>21.18</v>
      </c>
      <c r="H39" s="30">
        <f t="shared" si="3"/>
        <v>16.943999999999999</v>
      </c>
      <c r="I39" s="30"/>
    </row>
    <row r="40" spans="1:9" ht="15" x14ac:dyDescent="0.25">
      <c r="A40" s="31" t="s">
        <v>110</v>
      </c>
      <c r="B40" s="32" t="s">
        <v>171</v>
      </c>
      <c r="C40" s="39" t="s">
        <v>23</v>
      </c>
      <c r="D40" s="34">
        <v>44.54</v>
      </c>
      <c r="E40" s="34"/>
      <c r="F40" s="34"/>
      <c r="G40" s="34">
        <v>55.78</v>
      </c>
      <c r="H40" s="34"/>
      <c r="I40" s="30"/>
    </row>
    <row r="41" spans="1:9" ht="15" x14ac:dyDescent="0.25">
      <c r="A41" s="27" t="s">
        <v>111</v>
      </c>
      <c r="B41" s="28" t="s">
        <v>171</v>
      </c>
      <c r="C41" s="29" t="s">
        <v>24</v>
      </c>
      <c r="D41" s="30">
        <v>64.83</v>
      </c>
      <c r="E41" s="30"/>
      <c r="F41" s="30"/>
      <c r="G41" s="30">
        <v>83.69</v>
      </c>
      <c r="H41" s="30"/>
      <c r="I41" s="30"/>
    </row>
    <row r="42" spans="1:9" ht="15" x14ac:dyDescent="0.25">
      <c r="A42" s="27" t="s">
        <v>112</v>
      </c>
      <c r="B42" s="28" t="s">
        <v>171</v>
      </c>
      <c r="C42" s="29" t="s">
        <v>25</v>
      </c>
      <c r="D42" s="30">
        <v>39.99</v>
      </c>
      <c r="E42" s="30"/>
      <c r="F42" s="30">
        <f>D42*0.5</f>
        <v>19.995000000000001</v>
      </c>
      <c r="G42" s="30">
        <v>50.08</v>
      </c>
      <c r="H42" s="30"/>
      <c r="I42" s="30">
        <f>G42*0.5</f>
        <v>25.04</v>
      </c>
    </row>
    <row r="43" spans="1:9" ht="15" x14ac:dyDescent="0.25">
      <c r="A43" s="27" t="s">
        <v>113</v>
      </c>
      <c r="B43" s="28" t="s">
        <v>171</v>
      </c>
      <c r="C43" s="29" t="s">
        <v>26</v>
      </c>
      <c r="D43" s="30">
        <v>58.2</v>
      </c>
      <c r="E43" s="30"/>
      <c r="F43" s="30">
        <f>D43*0.5</f>
        <v>29.1</v>
      </c>
      <c r="G43" s="30">
        <v>75.14</v>
      </c>
      <c r="H43" s="30"/>
      <c r="I43" s="30">
        <f>G43*0.5</f>
        <v>37.57</v>
      </c>
    </row>
    <row r="44" spans="1:9" ht="15" x14ac:dyDescent="0.25">
      <c r="A44" s="27" t="s">
        <v>114</v>
      </c>
      <c r="B44" s="28" t="s">
        <v>171</v>
      </c>
      <c r="C44" s="29" t="s">
        <v>27</v>
      </c>
      <c r="D44" s="30">
        <v>39.99</v>
      </c>
      <c r="E44" s="30"/>
      <c r="F44" s="30"/>
      <c r="G44" s="30">
        <v>50.08</v>
      </c>
      <c r="H44" s="30"/>
      <c r="I44" s="30"/>
    </row>
    <row r="45" spans="1:9" ht="15" x14ac:dyDescent="0.25">
      <c r="A45" s="27" t="s">
        <v>115</v>
      </c>
      <c r="B45" s="28" t="s">
        <v>171</v>
      </c>
      <c r="C45" s="29" t="s">
        <v>28</v>
      </c>
      <c r="D45" s="30">
        <v>72.88</v>
      </c>
      <c r="E45" s="30"/>
      <c r="F45" s="30"/>
      <c r="G45" s="30">
        <v>75.069999999999993</v>
      </c>
      <c r="H45" s="30"/>
      <c r="I45" s="30"/>
    </row>
    <row r="46" spans="1:9" ht="15" x14ac:dyDescent="0.25">
      <c r="A46" s="27" t="s">
        <v>298</v>
      </c>
      <c r="B46" s="28" t="s">
        <v>168</v>
      </c>
      <c r="C46" s="29" t="s">
        <v>29</v>
      </c>
      <c r="D46" s="30">
        <v>12000</v>
      </c>
      <c r="E46" s="30"/>
      <c r="F46" s="30"/>
      <c r="G46" s="30">
        <v>12000</v>
      </c>
      <c r="H46" s="30"/>
      <c r="I46" s="30"/>
    </row>
    <row r="47" spans="1:9" ht="15" x14ac:dyDescent="0.25">
      <c r="A47" s="27" t="s">
        <v>299</v>
      </c>
      <c r="B47" s="28" t="s">
        <v>168</v>
      </c>
      <c r="C47" s="29" t="s">
        <v>30</v>
      </c>
      <c r="D47" s="30">
        <v>12000</v>
      </c>
      <c r="E47" s="30"/>
      <c r="F47" s="30"/>
      <c r="G47" s="30">
        <v>12000</v>
      </c>
      <c r="H47" s="30"/>
      <c r="I47" s="30"/>
    </row>
    <row r="48" spans="1:9" ht="15" x14ac:dyDescent="0.25">
      <c r="A48" s="27" t="s">
        <v>279</v>
      </c>
      <c r="B48" s="28" t="s">
        <v>169</v>
      </c>
      <c r="C48" s="29" t="s">
        <v>31</v>
      </c>
      <c r="D48" s="30">
        <v>474.23</v>
      </c>
      <c r="E48" s="30"/>
      <c r="F48" s="30"/>
      <c r="G48" s="30">
        <v>538.54</v>
      </c>
      <c r="H48" s="30"/>
      <c r="I48" s="30"/>
    </row>
    <row r="49" spans="1:9" ht="15" x14ac:dyDescent="0.25">
      <c r="A49" s="27" t="s">
        <v>280</v>
      </c>
      <c r="B49" s="28" t="s">
        <v>169</v>
      </c>
      <c r="C49" s="29" t="s">
        <v>32</v>
      </c>
      <c r="D49" s="30">
        <v>474.23</v>
      </c>
      <c r="E49" s="30"/>
      <c r="F49" s="30"/>
      <c r="G49" s="30">
        <v>538.54</v>
      </c>
      <c r="H49" s="30"/>
      <c r="I49" s="30"/>
    </row>
    <row r="50" spans="1:9" ht="15" x14ac:dyDescent="0.25">
      <c r="A50" s="27" t="s">
        <v>116</v>
      </c>
      <c r="B50" s="28" t="s">
        <v>169</v>
      </c>
      <c r="C50" s="29" t="s">
        <v>33</v>
      </c>
      <c r="D50" s="30">
        <v>655.37</v>
      </c>
      <c r="E50" s="30"/>
      <c r="F50" s="30"/>
      <c r="G50" s="30">
        <v>744.24</v>
      </c>
      <c r="H50" s="30"/>
      <c r="I50" s="30"/>
    </row>
    <row r="51" spans="1:9" ht="15" x14ac:dyDescent="0.25">
      <c r="A51" s="27" t="s">
        <v>117</v>
      </c>
      <c r="B51" s="28" t="s">
        <v>169</v>
      </c>
      <c r="C51" s="29" t="s">
        <v>34</v>
      </c>
      <c r="D51" s="30">
        <v>655.37</v>
      </c>
      <c r="E51" s="30"/>
      <c r="F51" s="30"/>
      <c r="G51" s="30">
        <v>744.24</v>
      </c>
      <c r="H51" s="30"/>
      <c r="I51" s="30"/>
    </row>
    <row r="52" spans="1:9" ht="15" x14ac:dyDescent="0.25">
      <c r="A52" s="27" t="s">
        <v>118</v>
      </c>
      <c r="B52" s="28" t="s">
        <v>169</v>
      </c>
      <c r="C52" s="29" t="s">
        <v>35</v>
      </c>
      <c r="D52" s="30">
        <v>1966.12</v>
      </c>
      <c r="E52" s="30"/>
      <c r="F52" s="30"/>
      <c r="G52" s="30">
        <v>2232.7199999999998</v>
      </c>
      <c r="H52" s="30"/>
      <c r="I52" s="30"/>
    </row>
    <row r="53" spans="1:9" ht="15" x14ac:dyDescent="0.25">
      <c r="A53" s="27" t="s">
        <v>119</v>
      </c>
      <c r="B53" s="28" t="s">
        <v>169</v>
      </c>
      <c r="C53" s="29" t="s">
        <v>36</v>
      </c>
      <c r="D53" s="30">
        <v>1966.12</v>
      </c>
      <c r="E53" s="30"/>
      <c r="F53" s="30"/>
      <c r="G53" s="30">
        <v>2232.7199999999998</v>
      </c>
      <c r="H53" s="30"/>
      <c r="I53" s="30"/>
    </row>
    <row r="54" spans="1:9" ht="15" x14ac:dyDescent="0.25">
      <c r="A54" s="27" t="s">
        <v>120</v>
      </c>
      <c r="B54" s="28" t="s">
        <v>169</v>
      </c>
      <c r="C54" s="29" t="s">
        <v>37</v>
      </c>
      <c r="D54" s="30">
        <v>1310.74</v>
      </c>
      <c r="E54" s="30"/>
      <c r="F54" s="30"/>
      <c r="G54" s="30">
        <v>1488.48</v>
      </c>
      <c r="H54" s="30"/>
      <c r="I54" s="30"/>
    </row>
    <row r="55" spans="1:9" ht="15" x14ac:dyDescent="0.25">
      <c r="A55" s="27" t="s">
        <v>121</v>
      </c>
      <c r="B55" s="28" t="s">
        <v>169</v>
      </c>
      <c r="C55" s="29" t="s">
        <v>38</v>
      </c>
      <c r="D55" s="30">
        <v>1310.74</v>
      </c>
      <c r="E55" s="30"/>
      <c r="F55" s="30"/>
      <c r="G55" s="30">
        <v>1488.48</v>
      </c>
      <c r="H55" s="30"/>
      <c r="I55" s="30"/>
    </row>
    <row r="56" spans="1:9" ht="15" x14ac:dyDescent="0.25">
      <c r="A56" s="31" t="s">
        <v>281</v>
      </c>
      <c r="B56" s="32" t="s">
        <v>173</v>
      </c>
      <c r="C56" s="33" t="s">
        <v>384</v>
      </c>
      <c r="D56" s="34">
        <v>603.89</v>
      </c>
      <c r="E56" s="34">
        <f>D56*0.8</f>
        <v>483.11200000000002</v>
      </c>
      <c r="F56" s="34"/>
      <c r="G56" s="34">
        <v>692.74</v>
      </c>
      <c r="H56" s="34">
        <f>G56*0.8</f>
        <v>554.19200000000001</v>
      </c>
      <c r="I56" s="30"/>
    </row>
    <row r="57" spans="1:9" ht="15" x14ac:dyDescent="0.25">
      <c r="A57" s="27" t="s">
        <v>282</v>
      </c>
      <c r="B57" s="28" t="s">
        <v>173</v>
      </c>
      <c r="C57" s="29" t="s">
        <v>40</v>
      </c>
      <c r="D57" s="30">
        <v>603.89</v>
      </c>
      <c r="E57" s="30">
        <f>D57*0.8</f>
        <v>483.11200000000002</v>
      </c>
      <c r="F57" s="30"/>
      <c r="G57" s="30">
        <v>692.74</v>
      </c>
      <c r="H57" s="30">
        <f>G57*0.8</f>
        <v>554.19200000000001</v>
      </c>
      <c r="I57" s="30"/>
    </row>
    <row r="58" spans="1:9" ht="15" x14ac:dyDescent="0.25">
      <c r="A58" s="27" t="s">
        <v>122</v>
      </c>
      <c r="B58" s="28" t="s">
        <v>171</v>
      </c>
      <c r="C58" s="29" t="s">
        <v>41</v>
      </c>
      <c r="D58" s="30">
        <v>81.92</v>
      </c>
      <c r="E58" s="30"/>
      <c r="F58" s="30"/>
      <c r="G58" s="30">
        <v>93.03</v>
      </c>
      <c r="H58" s="30"/>
      <c r="I58" s="30"/>
    </row>
    <row r="59" spans="1:9" ht="15" x14ac:dyDescent="0.25">
      <c r="A59" s="27" t="s">
        <v>123</v>
      </c>
      <c r="B59" s="28" t="s">
        <v>171</v>
      </c>
      <c r="C59" s="29" t="s">
        <v>42</v>
      </c>
      <c r="D59" s="30">
        <v>81.92</v>
      </c>
      <c r="E59" s="30"/>
      <c r="F59" s="30"/>
      <c r="G59" s="30">
        <v>93.03</v>
      </c>
      <c r="H59" s="30"/>
      <c r="I59" s="30"/>
    </row>
    <row r="60" spans="1:9" ht="15" x14ac:dyDescent="0.25">
      <c r="A60" s="31" t="s">
        <v>283</v>
      </c>
      <c r="B60" s="32" t="s">
        <v>171</v>
      </c>
      <c r="C60" s="33" t="s">
        <v>385</v>
      </c>
      <c r="D60" s="34">
        <v>63.53</v>
      </c>
      <c r="E60" s="34">
        <f>D60*0.8</f>
        <v>50.824000000000005</v>
      </c>
      <c r="F60" s="34"/>
      <c r="G60" s="34">
        <v>72.150000000000006</v>
      </c>
      <c r="H60" s="34">
        <f>G60*0.8</f>
        <v>57.720000000000006</v>
      </c>
      <c r="I60" s="30"/>
    </row>
    <row r="61" spans="1:9" ht="15" x14ac:dyDescent="0.25">
      <c r="A61" s="27" t="s">
        <v>284</v>
      </c>
      <c r="B61" s="28" t="s">
        <v>171</v>
      </c>
      <c r="C61" s="29" t="s">
        <v>44</v>
      </c>
      <c r="D61" s="30">
        <v>63.53</v>
      </c>
      <c r="E61" s="30">
        <f t="shared" ref="E61" si="4">D61*0.8</f>
        <v>50.824000000000005</v>
      </c>
      <c r="F61" s="30"/>
      <c r="G61" s="30">
        <v>72.150000000000006</v>
      </c>
      <c r="H61" s="30">
        <f t="shared" ref="H61" si="5">G61*0.8</f>
        <v>57.720000000000006</v>
      </c>
      <c r="I61" s="30"/>
    </row>
    <row r="62" spans="1:9" ht="15" x14ac:dyDescent="0.25">
      <c r="A62" s="27" t="s">
        <v>124</v>
      </c>
      <c r="B62" s="28" t="s">
        <v>169</v>
      </c>
      <c r="C62" s="29" t="s">
        <v>45</v>
      </c>
      <c r="D62" s="30">
        <v>399.92</v>
      </c>
      <c r="E62" s="30"/>
      <c r="F62" s="30"/>
      <c r="G62" s="30">
        <v>430.86</v>
      </c>
      <c r="H62" s="30"/>
      <c r="I62" s="30"/>
    </row>
    <row r="63" spans="1:9" ht="15" x14ac:dyDescent="0.25">
      <c r="A63" s="27" t="s">
        <v>125</v>
      </c>
      <c r="B63" s="28" t="s">
        <v>169</v>
      </c>
      <c r="C63" s="29" t="s">
        <v>46</v>
      </c>
      <c r="D63" s="30">
        <v>399.92</v>
      </c>
      <c r="E63" s="30"/>
      <c r="F63" s="30"/>
      <c r="G63" s="30">
        <v>430.86</v>
      </c>
      <c r="H63" s="30"/>
      <c r="I63" s="30"/>
    </row>
    <row r="64" spans="1:9" ht="15" x14ac:dyDescent="0.25">
      <c r="A64" s="27" t="s">
        <v>126</v>
      </c>
      <c r="B64" s="28" t="s">
        <v>169</v>
      </c>
      <c r="C64" s="29" t="s">
        <v>47</v>
      </c>
      <c r="D64" s="30">
        <v>399.92</v>
      </c>
      <c r="E64" s="30"/>
      <c r="F64" s="30"/>
      <c r="G64" s="30">
        <v>430.86</v>
      </c>
      <c r="H64" s="30"/>
      <c r="I64" s="30"/>
    </row>
    <row r="65" spans="1:9" ht="15" x14ac:dyDescent="0.25">
      <c r="A65" s="27" t="s">
        <v>127</v>
      </c>
      <c r="B65" s="28" t="s">
        <v>168</v>
      </c>
      <c r="C65" s="29" t="s">
        <v>48</v>
      </c>
      <c r="D65" s="30">
        <v>15000</v>
      </c>
      <c r="E65" s="30"/>
      <c r="F65" s="30"/>
      <c r="G65" s="30">
        <v>15000</v>
      </c>
      <c r="H65" s="30"/>
      <c r="I65" s="30"/>
    </row>
    <row r="66" spans="1:9" ht="15" x14ac:dyDescent="0.25">
      <c r="A66" s="27" t="s">
        <v>128</v>
      </c>
      <c r="B66" s="28" t="s">
        <v>168</v>
      </c>
      <c r="C66" s="29" t="s">
        <v>49</v>
      </c>
      <c r="D66" s="30">
        <v>15000</v>
      </c>
      <c r="E66" s="30"/>
      <c r="F66" s="30"/>
      <c r="G66" s="30">
        <v>15000</v>
      </c>
      <c r="H66" s="30"/>
      <c r="I66" s="30"/>
    </row>
    <row r="67" spans="1:9" ht="15" x14ac:dyDescent="0.25">
      <c r="A67" s="27" t="s">
        <v>129</v>
      </c>
      <c r="B67" s="28" t="s">
        <v>168</v>
      </c>
      <c r="C67" s="29" t="s">
        <v>50</v>
      </c>
      <c r="D67" s="30">
        <v>15000</v>
      </c>
      <c r="E67" s="30"/>
      <c r="F67" s="30"/>
      <c r="G67" s="30">
        <v>15000</v>
      </c>
      <c r="H67" s="30"/>
      <c r="I67" s="30"/>
    </row>
    <row r="68" spans="1:9" ht="15" x14ac:dyDescent="0.25">
      <c r="A68" s="27" t="s">
        <v>130</v>
      </c>
      <c r="B68" s="28" t="s">
        <v>171</v>
      </c>
      <c r="C68" s="29" t="s">
        <v>51</v>
      </c>
      <c r="D68" s="30">
        <v>52.39</v>
      </c>
      <c r="E68" s="30"/>
      <c r="F68" s="30"/>
      <c r="G68" s="30">
        <v>52.39</v>
      </c>
      <c r="H68" s="30"/>
      <c r="I68" s="30"/>
    </row>
    <row r="69" spans="1:9" ht="15" x14ac:dyDescent="0.25">
      <c r="A69" s="27" t="s">
        <v>131</v>
      </c>
      <c r="B69" s="28" t="s">
        <v>171</v>
      </c>
      <c r="C69" s="29" t="s">
        <v>52</v>
      </c>
      <c r="D69" s="30">
        <v>52.39</v>
      </c>
      <c r="E69" s="30"/>
      <c r="F69" s="30"/>
      <c r="G69" s="30">
        <v>52.39</v>
      </c>
      <c r="H69" s="30"/>
      <c r="I69" s="30"/>
    </row>
    <row r="70" spans="1:9" ht="15" x14ac:dyDescent="0.25">
      <c r="A70" s="27" t="s">
        <v>132</v>
      </c>
      <c r="B70" s="28" t="s">
        <v>171</v>
      </c>
      <c r="C70" s="29" t="s">
        <v>53</v>
      </c>
      <c r="D70" s="30">
        <v>52.39</v>
      </c>
      <c r="E70" s="30"/>
      <c r="F70" s="30"/>
      <c r="G70" s="30">
        <v>52.39</v>
      </c>
      <c r="H70" s="30"/>
      <c r="I70" s="30"/>
    </row>
    <row r="71" spans="1:9" ht="15" x14ac:dyDescent="0.25">
      <c r="A71" s="27" t="s">
        <v>133</v>
      </c>
      <c r="B71" s="28" t="s">
        <v>168</v>
      </c>
      <c r="C71" s="29" t="s">
        <v>54</v>
      </c>
      <c r="D71" s="30">
        <v>500</v>
      </c>
      <c r="E71" s="30"/>
      <c r="F71" s="30"/>
      <c r="G71" s="30">
        <v>500</v>
      </c>
      <c r="H71" s="30"/>
      <c r="I71" s="30"/>
    </row>
    <row r="72" spans="1:9" ht="15" x14ac:dyDescent="0.25">
      <c r="A72" s="27" t="s">
        <v>134</v>
      </c>
      <c r="B72" s="28" t="s">
        <v>168</v>
      </c>
      <c r="C72" s="29" t="s">
        <v>55</v>
      </c>
      <c r="D72" s="30">
        <v>500</v>
      </c>
      <c r="E72" s="30"/>
      <c r="F72" s="30"/>
      <c r="G72" s="30">
        <v>500</v>
      </c>
      <c r="H72" s="30"/>
      <c r="I72" s="30"/>
    </row>
    <row r="73" spans="1:9" ht="15" x14ac:dyDescent="0.25">
      <c r="A73" s="27" t="s">
        <v>135</v>
      </c>
      <c r="B73" s="28" t="s">
        <v>168</v>
      </c>
      <c r="C73" s="29" t="s">
        <v>56</v>
      </c>
      <c r="D73" s="30">
        <v>500</v>
      </c>
      <c r="E73" s="30"/>
      <c r="F73" s="30"/>
      <c r="G73" s="30">
        <v>500</v>
      </c>
      <c r="H73" s="30"/>
      <c r="I73" s="30"/>
    </row>
    <row r="74" spans="1:9" ht="15" x14ac:dyDescent="0.25">
      <c r="A74" s="27" t="s">
        <v>136</v>
      </c>
      <c r="B74" s="28" t="s">
        <v>171</v>
      </c>
      <c r="C74" s="29" t="s">
        <v>57</v>
      </c>
      <c r="D74" s="30">
        <v>57.21</v>
      </c>
      <c r="E74" s="30"/>
      <c r="F74" s="30"/>
      <c r="G74" s="30">
        <v>64.97</v>
      </c>
      <c r="H74" s="30"/>
      <c r="I74" s="30"/>
    </row>
    <row r="75" spans="1:9" ht="15" x14ac:dyDescent="0.25">
      <c r="A75" s="27" t="s">
        <v>137</v>
      </c>
      <c r="B75" s="28" t="s">
        <v>171</v>
      </c>
      <c r="C75" s="29" t="s">
        <v>58</v>
      </c>
      <c r="D75" s="30">
        <v>57.21</v>
      </c>
      <c r="E75" s="30"/>
      <c r="F75" s="30"/>
      <c r="G75" s="30">
        <v>64.97</v>
      </c>
      <c r="H75" s="30"/>
      <c r="I75" s="30"/>
    </row>
    <row r="76" spans="1:9" ht="15" x14ac:dyDescent="0.25">
      <c r="A76" s="27" t="s">
        <v>138</v>
      </c>
      <c r="B76" s="28" t="s">
        <v>171</v>
      </c>
      <c r="C76" s="29" t="s">
        <v>59</v>
      </c>
      <c r="D76" s="30">
        <v>57.21</v>
      </c>
      <c r="E76" s="30"/>
      <c r="F76" s="30"/>
      <c r="G76" s="30">
        <v>64.97</v>
      </c>
      <c r="H76" s="30"/>
      <c r="I76" s="30"/>
    </row>
    <row r="77" spans="1:9" ht="15" x14ac:dyDescent="0.25">
      <c r="A77" s="27" t="s">
        <v>285</v>
      </c>
      <c r="B77" s="28" t="s">
        <v>170</v>
      </c>
      <c r="C77" s="29" t="s">
        <v>60</v>
      </c>
      <c r="D77" s="30">
        <v>21.68</v>
      </c>
      <c r="E77" s="30"/>
      <c r="F77" s="30">
        <f>D77*0.5</f>
        <v>10.84</v>
      </c>
      <c r="G77" s="30">
        <v>23.22</v>
      </c>
      <c r="H77" s="30"/>
      <c r="I77" s="30">
        <f>G77*0.5</f>
        <v>11.61</v>
      </c>
    </row>
    <row r="78" spans="1:9" ht="15" x14ac:dyDescent="0.25">
      <c r="A78" s="27" t="s">
        <v>286</v>
      </c>
      <c r="B78" s="28" t="s">
        <v>170</v>
      </c>
      <c r="C78" s="29" t="s">
        <v>61</v>
      </c>
      <c r="D78" s="30">
        <v>21.68</v>
      </c>
      <c r="E78" s="30"/>
      <c r="F78" s="30">
        <f t="shared" ref="F78:F79" si="6">D78*0.5</f>
        <v>10.84</v>
      </c>
      <c r="G78" s="30">
        <v>23.22</v>
      </c>
      <c r="H78" s="30"/>
      <c r="I78" s="30">
        <f t="shared" ref="I78:I79" si="7">G78*0.5</f>
        <v>11.61</v>
      </c>
    </row>
    <row r="79" spans="1:9" ht="15" x14ac:dyDescent="0.25">
      <c r="A79" s="27" t="s">
        <v>175</v>
      </c>
      <c r="B79" s="28" t="s">
        <v>170</v>
      </c>
      <c r="C79" s="29" t="s">
        <v>176</v>
      </c>
      <c r="D79" s="30">
        <v>21.68</v>
      </c>
      <c r="E79" s="30"/>
      <c r="F79" s="30">
        <f t="shared" si="6"/>
        <v>10.84</v>
      </c>
      <c r="G79" s="30">
        <v>23.22</v>
      </c>
      <c r="H79" s="30"/>
      <c r="I79" s="30">
        <f t="shared" si="7"/>
        <v>11.61</v>
      </c>
    </row>
    <row r="80" spans="1:9" ht="15" x14ac:dyDescent="0.25">
      <c r="A80" s="8" t="s">
        <v>199</v>
      </c>
      <c r="B80" s="28" t="s">
        <v>170</v>
      </c>
      <c r="C80" s="29" t="s">
        <v>204</v>
      </c>
      <c r="D80" s="30">
        <v>15.31</v>
      </c>
      <c r="E80" s="30"/>
      <c r="F80" s="30"/>
      <c r="G80" s="30">
        <v>16.170000000000002</v>
      </c>
      <c r="H80" s="30"/>
      <c r="I80" s="30"/>
    </row>
    <row r="81" spans="1:9" ht="15" x14ac:dyDescent="0.25">
      <c r="A81" s="8" t="s">
        <v>200</v>
      </c>
      <c r="B81" s="28" t="s">
        <v>170</v>
      </c>
      <c r="C81" s="29" t="s">
        <v>204</v>
      </c>
      <c r="D81" s="30">
        <v>15.31</v>
      </c>
      <c r="E81" s="30"/>
      <c r="F81" s="30"/>
      <c r="G81" s="30">
        <v>16.170000000000002</v>
      </c>
      <c r="H81" s="30"/>
      <c r="I81" s="30"/>
    </row>
    <row r="82" spans="1:9" ht="15" x14ac:dyDescent="0.25">
      <c r="A82" s="8" t="s">
        <v>200</v>
      </c>
      <c r="B82" s="28" t="s">
        <v>170</v>
      </c>
      <c r="C82" s="29" t="s">
        <v>204</v>
      </c>
      <c r="D82" s="30">
        <v>15.31</v>
      </c>
      <c r="E82" s="30"/>
      <c r="F82" s="30"/>
      <c r="G82" s="30">
        <v>16.170000000000002</v>
      </c>
      <c r="H82" s="30"/>
      <c r="I82" s="30"/>
    </row>
    <row r="83" spans="1:9" ht="15" x14ac:dyDescent="0.25">
      <c r="A83" s="27" t="s">
        <v>287</v>
      </c>
      <c r="B83" s="28" t="s">
        <v>170</v>
      </c>
      <c r="C83" s="29" t="s">
        <v>62</v>
      </c>
      <c r="D83" s="30">
        <v>18.13</v>
      </c>
      <c r="E83" s="30"/>
      <c r="F83" s="30">
        <f>D83*0.5</f>
        <v>9.0649999999999995</v>
      </c>
      <c r="G83" s="30">
        <v>19.440000000000001</v>
      </c>
      <c r="H83" s="30"/>
      <c r="I83" s="30">
        <f>G83*0.5</f>
        <v>9.7200000000000006</v>
      </c>
    </row>
    <row r="84" spans="1:9" ht="15" x14ac:dyDescent="0.25">
      <c r="A84" s="27" t="s">
        <v>288</v>
      </c>
      <c r="B84" s="28" t="s">
        <v>170</v>
      </c>
      <c r="C84" s="29" t="s">
        <v>63</v>
      </c>
      <c r="D84" s="30">
        <v>18.13</v>
      </c>
      <c r="E84" s="30"/>
      <c r="F84" s="30">
        <f>D84*0.5</f>
        <v>9.0649999999999995</v>
      </c>
      <c r="G84" s="30">
        <v>19.440000000000001</v>
      </c>
      <c r="H84" s="30"/>
      <c r="I84" s="30">
        <f>G84*0.5</f>
        <v>9.7200000000000006</v>
      </c>
    </row>
    <row r="85" spans="1:9" ht="15" x14ac:dyDescent="0.25">
      <c r="A85" s="27" t="s">
        <v>139</v>
      </c>
      <c r="B85" s="28" t="s">
        <v>170</v>
      </c>
      <c r="C85" s="29" t="s">
        <v>204</v>
      </c>
      <c r="D85" s="30">
        <v>15.29</v>
      </c>
      <c r="E85" s="30"/>
      <c r="F85" s="30"/>
      <c r="G85" s="30">
        <v>15.75</v>
      </c>
      <c r="H85" s="30"/>
      <c r="I85" s="30"/>
    </row>
    <row r="86" spans="1:9" ht="15" x14ac:dyDescent="0.25">
      <c r="A86" s="27" t="s">
        <v>140</v>
      </c>
      <c r="B86" s="28" t="s">
        <v>168</v>
      </c>
      <c r="C86" s="29" t="s">
        <v>204</v>
      </c>
      <c r="D86" s="30">
        <v>396000</v>
      </c>
      <c r="E86" s="30"/>
      <c r="F86" s="30"/>
      <c r="G86" s="30">
        <v>396000</v>
      </c>
      <c r="H86" s="30"/>
      <c r="I86" s="30"/>
    </row>
    <row r="87" spans="1:9" ht="15" x14ac:dyDescent="0.25">
      <c r="A87" s="27" t="s">
        <v>141</v>
      </c>
      <c r="B87" s="28" t="s">
        <v>168</v>
      </c>
      <c r="C87" s="29" t="s">
        <v>64</v>
      </c>
      <c r="D87" s="30">
        <v>500</v>
      </c>
      <c r="E87" s="30"/>
      <c r="F87" s="30"/>
      <c r="G87" s="30">
        <v>500</v>
      </c>
      <c r="H87" s="30"/>
      <c r="I87" s="30"/>
    </row>
    <row r="88" spans="1:9" ht="15" x14ac:dyDescent="0.25">
      <c r="A88" s="27" t="s">
        <v>142</v>
      </c>
      <c r="B88" s="28" t="s">
        <v>168</v>
      </c>
      <c r="C88" s="29" t="s">
        <v>65</v>
      </c>
      <c r="D88" s="30">
        <v>500</v>
      </c>
      <c r="E88" s="30"/>
      <c r="F88" s="30"/>
      <c r="G88" s="30">
        <v>500</v>
      </c>
      <c r="H88" s="30"/>
      <c r="I88" s="30"/>
    </row>
    <row r="89" spans="1:9" ht="15" x14ac:dyDescent="0.25">
      <c r="A89" s="27" t="s">
        <v>143</v>
      </c>
      <c r="B89" s="28" t="s">
        <v>168</v>
      </c>
      <c r="C89" s="29" t="s">
        <v>66</v>
      </c>
      <c r="D89" s="30">
        <v>500</v>
      </c>
      <c r="E89" s="30"/>
      <c r="F89" s="30"/>
      <c r="G89" s="30">
        <v>500</v>
      </c>
      <c r="H89" s="30"/>
      <c r="I89" s="30"/>
    </row>
    <row r="90" spans="1:9" ht="15" x14ac:dyDescent="0.25">
      <c r="A90" s="27" t="s">
        <v>144</v>
      </c>
      <c r="B90" s="28" t="s">
        <v>170</v>
      </c>
      <c r="C90" s="29" t="s">
        <v>386</v>
      </c>
      <c r="D90" s="30">
        <v>8.31</v>
      </c>
      <c r="E90" s="30">
        <f>D90</f>
        <v>8.31</v>
      </c>
      <c r="F90" s="30">
        <f>D90*0.5</f>
        <v>4.1550000000000002</v>
      </c>
      <c r="G90" s="30">
        <v>8.31</v>
      </c>
      <c r="H90" s="30">
        <f>G90</f>
        <v>8.31</v>
      </c>
      <c r="I90" s="30">
        <f>G90*0.5</f>
        <v>4.1550000000000002</v>
      </c>
    </row>
    <row r="91" spans="1:9" ht="15" x14ac:dyDescent="0.25">
      <c r="A91" s="27" t="s">
        <v>145</v>
      </c>
      <c r="B91" s="28" t="s">
        <v>170</v>
      </c>
      <c r="C91" s="29" t="s">
        <v>387</v>
      </c>
      <c r="D91" s="30">
        <v>8.31</v>
      </c>
      <c r="E91" s="30">
        <f t="shared" ref="E91:E95" si="8">D91</f>
        <v>8.31</v>
      </c>
      <c r="F91" s="30">
        <f t="shared" ref="F91:F95" si="9">D91*0.5</f>
        <v>4.1550000000000002</v>
      </c>
      <c r="G91" s="30">
        <v>8.31</v>
      </c>
      <c r="H91" s="30">
        <f t="shared" ref="H91:H95" si="10">G91</f>
        <v>8.31</v>
      </c>
      <c r="I91" s="30">
        <f t="shared" ref="I91:I95" si="11">G91*0.5</f>
        <v>4.1550000000000002</v>
      </c>
    </row>
    <row r="92" spans="1:9" ht="15" x14ac:dyDescent="0.25">
      <c r="A92" s="27" t="s">
        <v>146</v>
      </c>
      <c r="B92" s="28" t="s">
        <v>170</v>
      </c>
      <c r="C92" s="29" t="s">
        <v>388</v>
      </c>
      <c r="D92" s="30">
        <v>8.31</v>
      </c>
      <c r="E92" s="30">
        <f t="shared" si="8"/>
        <v>8.31</v>
      </c>
      <c r="F92" s="30">
        <f t="shared" si="9"/>
        <v>4.1550000000000002</v>
      </c>
      <c r="G92" s="30">
        <v>8.31</v>
      </c>
      <c r="H92" s="30">
        <f t="shared" si="10"/>
        <v>8.31</v>
      </c>
      <c r="I92" s="30">
        <f t="shared" si="11"/>
        <v>4.1550000000000002</v>
      </c>
    </row>
    <row r="93" spans="1:9" ht="15" x14ac:dyDescent="0.25">
      <c r="A93" s="4" t="s">
        <v>557</v>
      </c>
      <c r="B93" s="28" t="s">
        <v>170</v>
      </c>
      <c r="C93" s="29" t="s">
        <v>386</v>
      </c>
      <c r="D93" s="30">
        <v>11.07</v>
      </c>
      <c r="E93" s="30">
        <f>D93</f>
        <v>11.07</v>
      </c>
      <c r="F93" s="30">
        <f>D93*0.5</f>
        <v>5.5350000000000001</v>
      </c>
      <c r="G93" s="30">
        <v>11.07</v>
      </c>
      <c r="H93" s="30">
        <f>G93</f>
        <v>11.07</v>
      </c>
      <c r="I93" s="30">
        <f>G93*0.5</f>
        <v>5.5350000000000001</v>
      </c>
    </row>
    <row r="94" spans="1:9" ht="15" x14ac:dyDescent="0.25">
      <c r="A94" s="4" t="s">
        <v>558</v>
      </c>
      <c r="B94" s="28" t="s">
        <v>170</v>
      </c>
      <c r="C94" s="29" t="s">
        <v>387</v>
      </c>
      <c r="D94" s="30">
        <v>11.07</v>
      </c>
      <c r="E94" s="30">
        <f t="shared" si="8"/>
        <v>11.07</v>
      </c>
      <c r="F94" s="30">
        <f t="shared" si="9"/>
        <v>5.5350000000000001</v>
      </c>
      <c r="G94" s="30">
        <v>11.07</v>
      </c>
      <c r="H94" s="30">
        <f t="shared" si="10"/>
        <v>11.07</v>
      </c>
      <c r="I94" s="30">
        <f t="shared" si="11"/>
        <v>5.5350000000000001</v>
      </c>
    </row>
    <row r="95" spans="1:9" ht="15" x14ac:dyDescent="0.25">
      <c r="A95" s="4" t="s">
        <v>559</v>
      </c>
      <c r="B95" s="28" t="s">
        <v>170</v>
      </c>
      <c r="C95" s="29" t="s">
        <v>388</v>
      </c>
      <c r="D95" s="30">
        <v>11.07</v>
      </c>
      <c r="E95" s="30">
        <f t="shared" si="8"/>
        <v>11.07</v>
      </c>
      <c r="F95" s="30">
        <f t="shared" si="9"/>
        <v>5.5350000000000001</v>
      </c>
      <c r="G95" s="30">
        <v>11.07</v>
      </c>
      <c r="H95" s="30">
        <f t="shared" si="10"/>
        <v>11.07</v>
      </c>
      <c r="I95" s="30">
        <f t="shared" si="11"/>
        <v>5.5350000000000001</v>
      </c>
    </row>
    <row r="96" spans="1:9" ht="15" x14ac:dyDescent="0.25">
      <c r="A96" s="27" t="s">
        <v>147</v>
      </c>
      <c r="B96" s="28" t="s">
        <v>168</v>
      </c>
      <c r="C96" s="29" t="s">
        <v>73</v>
      </c>
      <c r="D96" s="30">
        <v>100000</v>
      </c>
      <c r="E96" s="30"/>
      <c r="F96" s="30"/>
      <c r="G96" s="30">
        <v>100000</v>
      </c>
      <c r="H96" s="30"/>
      <c r="I96" s="30"/>
    </row>
    <row r="97" spans="1:9" ht="15" x14ac:dyDescent="0.25">
      <c r="A97" s="27" t="s">
        <v>148</v>
      </c>
      <c r="B97" s="28" t="s">
        <v>168</v>
      </c>
      <c r="C97" s="29" t="s">
        <v>204</v>
      </c>
      <c r="D97" s="30">
        <v>20000</v>
      </c>
      <c r="E97" s="30"/>
      <c r="F97" s="30"/>
      <c r="G97" s="30">
        <v>20000</v>
      </c>
      <c r="H97" s="30"/>
      <c r="I97" s="30"/>
    </row>
    <row r="98" spans="1:9" ht="15" x14ac:dyDescent="0.25">
      <c r="A98" s="27" t="s">
        <v>177</v>
      </c>
      <c r="B98" s="28" t="s">
        <v>168</v>
      </c>
      <c r="C98" s="29" t="s">
        <v>74</v>
      </c>
      <c r="D98" s="30">
        <v>20000</v>
      </c>
      <c r="E98" s="30"/>
      <c r="F98" s="30"/>
      <c r="G98" s="30">
        <v>20000</v>
      </c>
      <c r="H98" s="30"/>
      <c r="I98" s="30"/>
    </row>
    <row r="99" spans="1:9" ht="15" x14ac:dyDescent="0.25">
      <c r="A99" s="27" t="s">
        <v>289</v>
      </c>
      <c r="B99" s="28" t="s">
        <v>168</v>
      </c>
      <c r="C99" s="29" t="s">
        <v>75</v>
      </c>
      <c r="D99" s="30">
        <v>7248</v>
      </c>
      <c r="E99" s="30"/>
      <c r="F99" s="30"/>
      <c r="G99" s="30">
        <v>7248</v>
      </c>
      <c r="H99" s="30"/>
      <c r="I99" s="30"/>
    </row>
    <row r="100" spans="1:9" ht="15" x14ac:dyDescent="0.25">
      <c r="A100" s="27" t="s">
        <v>290</v>
      </c>
      <c r="B100" s="28" t="s">
        <v>168</v>
      </c>
      <c r="C100" s="29" t="s">
        <v>76</v>
      </c>
      <c r="D100" s="30">
        <v>7248</v>
      </c>
      <c r="E100" s="30"/>
      <c r="F100" s="30"/>
      <c r="G100" s="30">
        <v>7248</v>
      </c>
      <c r="H100" s="30"/>
      <c r="I100" s="30"/>
    </row>
    <row r="101" spans="1:9" ht="15" x14ac:dyDescent="0.25">
      <c r="A101" s="27" t="s">
        <v>291</v>
      </c>
      <c r="B101" s="28" t="s">
        <v>168</v>
      </c>
      <c r="C101" s="29" t="s">
        <v>77</v>
      </c>
      <c r="D101" s="30">
        <v>7248</v>
      </c>
      <c r="E101" s="30"/>
      <c r="F101" s="30"/>
      <c r="G101" s="30">
        <v>7248</v>
      </c>
      <c r="H101" s="30"/>
      <c r="I101" s="30"/>
    </row>
    <row r="102" spans="1:9" ht="15" x14ac:dyDescent="0.25">
      <c r="A102" s="27" t="s">
        <v>292</v>
      </c>
      <c r="B102" s="28" t="s">
        <v>172</v>
      </c>
      <c r="C102" s="29" t="s">
        <v>78</v>
      </c>
      <c r="D102" s="30">
        <v>380.12</v>
      </c>
      <c r="E102" s="30"/>
      <c r="F102" s="30"/>
      <c r="G102" s="30">
        <v>407.81</v>
      </c>
      <c r="H102" s="30"/>
      <c r="I102" s="30"/>
    </row>
    <row r="103" spans="1:9" ht="15" x14ac:dyDescent="0.25">
      <c r="A103" s="27" t="s">
        <v>293</v>
      </c>
      <c r="B103" s="28" t="s">
        <v>172</v>
      </c>
      <c r="C103" s="29" t="s">
        <v>79</v>
      </c>
      <c r="D103" s="30">
        <v>380.12</v>
      </c>
      <c r="E103" s="30"/>
      <c r="F103" s="30"/>
      <c r="G103" s="30">
        <v>407.81</v>
      </c>
      <c r="H103" s="30"/>
      <c r="I103" s="30"/>
    </row>
    <row r="104" spans="1:9" ht="15" x14ac:dyDescent="0.25">
      <c r="A104" s="27" t="s">
        <v>294</v>
      </c>
      <c r="B104" s="28" t="s">
        <v>172</v>
      </c>
      <c r="C104" s="29" t="s">
        <v>80</v>
      </c>
      <c r="D104" s="30">
        <v>380.12</v>
      </c>
      <c r="E104" s="30"/>
      <c r="F104" s="30"/>
      <c r="G104" s="30">
        <v>407.81</v>
      </c>
      <c r="H104" s="30"/>
      <c r="I104" s="30"/>
    </row>
    <row r="105" spans="1:9" ht="15" x14ac:dyDescent="0.25">
      <c r="A105" s="27" t="s">
        <v>295</v>
      </c>
      <c r="B105" s="28" t="s">
        <v>171</v>
      </c>
      <c r="C105" s="29" t="s">
        <v>81</v>
      </c>
      <c r="D105" s="30">
        <v>27.29</v>
      </c>
      <c r="E105" s="30"/>
      <c r="F105" s="30"/>
      <c r="G105" s="30">
        <v>27.37</v>
      </c>
      <c r="H105" s="30"/>
      <c r="I105" s="30"/>
    </row>
    <row r="106" spans="1:9" ht="15" x14ac:dyDescent="0.25">
      <c r="A106" s="27" t="s">
        <v>296</v>
      </c>
      <c r="B106" s="28" t="s">
        <v>171</v>
      </c>
      <c r="C106" s="29" t="s">
        <v>82</v>
      </c>
      <c r="D106" s="30">
        <v>27.29</v>
      </c>
      <c r="E106" s="30"/>
      <c r="F106" s="30"/>
      <c r="G106" s="30">
        <v>27.37</v>
      </c>
      <c r="H106" s="30"/>
      <c r="I106" s="30"/>
    </row>
    <row r="107" spans="1:9" ht="15" x14ac:dyDescent="0.25">
      <c r="A107" s="27" t="s">
        <v>297</v>
      </c>
      <c r="B107" s="28" t="s">
        <v>171</v>
      </c>
      <c r="C107" s="29" t="s">
        <v>83</v>
      </c>
      <c r="D107" s="30">
        <v>27.29</v>
      </c>
      <c r="E107" s="30"/>
      <c r="F107" s="30"/>
      <c r="G107" s="30">
        <v>27.37</v>
      </c>
      <c r="H107" s="30"/>
      <c r="I107" s="30"/>
    </row>
    <row r="108" spans="1:9" ht="15" x14ac:dyDescent="0.25">
      <c r="A108" s="27" t="s">
        <v>149</v>
      </c>
      <c r="B108" s="28" t="s">
        <v>173</v>
      </c>
      <c r="C108" s="29" t="s">
        <v>84</v>
      </c>
      <c r="D108" s="30">
        <v>3073.86</v>
      </c>
      <c r="E108" s="30"/>
      <c r="F108" s="30"/>
      <c r="G108" s="30">
        <v>3073.86</v>
      </c>
      <c r="H108" s="30"/>
      <c r="I108" s="30"/>
    </row>
    <row r="109" spans="1:9" ht="15" x14ac:dyDescent="0.25">
      <c r="A109" s="27" t="s">
        <v>150</v>
      </c>
      <c r="B109" s="28" t="s">
        <v>173</v>
      </c>
      <c r="C109" s="29" t="s">
        <v>85</v>
      </c>
      <c r="D109" s="30">
        <v>3528.41</v>
      </c>
      <c r="E109" s="30"/>
      <c r="F109" s="30"/>
      <c r="G109" s="30">
        <v>3528.41</v>
      </c>
      <c r="H109" s="30"/>
      <c r="I109" s="30"/>
    </row>
    <row r="110" spans="1:9" ht="15" x14ac:dyDescent="0.25">
      <c r="A110" s="27" t="s">
        <v>151</v>
      </c>
      <c r="B110" s="28" t="s">
        <v>173</v>
      </c>
      <c r="C110" s="29" t="s">
        <v>86</v>
      </c>
      <c r="D110" s="30">
        <v>4210.2299999999996</v>
      </c>
      <c r="E110" s="30"/>
      <c r="F110" s="30"/>
      <c r="G110" s="30">
        <v>4210.2299999999996</v>
      </c>
      <c r="H110" s="30"/>
      <c r="I110" s="30"/>
    </row>
    <row r="111" spans="1:9" ht="15" x14ac:dyDescent="0.25">
      <c r="A111" s="27" t="s">
        <v>152</v>
      </c>
      <c r="B111" s="28" t="s">
        <v>171</v>
      </c>
      <c r="C111" s="29" t="s">
        <v>204</v>
      </c>
      <c r="D111" s="30">
        <v>40</v>
      </c>
      <c r="E111" s="30"/>
      <c r="F111" s="30"/>
      <c r="G111" s="30">
        <v>40</v>
      </c>
      <c r="H111" s="30"/>
      <c r="I111" s="30"/>
    </row>
    <row r="112" spans="1:9" ht="15" x14ac:dyDescent="0.25">
      <c r="A112" s="27" t="s">
        <v>153</v>
      </c>
      <c r="B112" s="28" t="s">
        <v>171</v>
      </c>
      <c r="C112" s="29" t="s">
        <v>204</v>
      </c>
      <c r="D112" s="30">
        <v>40</v>
      </c>
      <c r="E112" s="30"/>
      <c r="F112" s="30"/>
      <c r="G112" s="30">
        <v>40</v>
      </c>
      <c r="H112" s="30"/>
      <c r="I112" s="30"/>
    </row>
    <row r="113" spans="1:9" ht="15" x14ac:dyDescent="0.25">
      <c r="A113" s="27" t="s">
        <v>154</v>
      </c>
      <c r="B113" s="28" t="s">
        <v>171</v>
      </c>
      <c r="C113" s="29" t="s">
        <v>204</v>
      </c>
      <c r="D113" s="30">
        <v>40</v>
      </c>
      <c r="E113" s="30"/>
      <c r="F113" s="30"/>
      <c r="G113" s="30">
        <v>40</v>
      </c>
      <c r="H113" s="30"/>
      <c r="I113" s="30"/>
    </row>
    <row r="114" spans="1:9" s="9" customFormat="1" ht="15" x14ac:dyDescent="0.25">
      <c r="A114" s="76" t="s">
        <v>548</v>
      </c>
      <c r="B114" s="28" t="s">
        <v>172</v>
      </c>
      <c r="C114" s="29" t="s">
        <v>651</v>
      </c>
      <c r="D114" s="82">
        <v>612.4</v>
      </c>
      <c r="E114" s="82">
        <v>612.4</v>
      </c>
      <c r="F114" s="30">
        <f>E114*0.5</f>
        <v>306.2</v>
      </c>
      <c r="G114" s="30"/>
      <c r="H114" s="30"/>
      <c r="I114" s="30"/>
    </row>
    <row r="115" spans="1:9" s="9" customFormat="1" ht="15" x14ac:dyDescent="0.25">
      <c r="A115" s="76" t="s">
        <v>549</v>
      </c>
      <c r="B115" s="28" t="s">
        <v>172</v>
      </c>
      <c r="C115" s="29" t="s">
        <v>651</v>
      </c>
      <c r="D115" s="82">
        <v>306.42</v>
      </c>
      <c r="E115" s="82">
        <v>306.42</v>
      </c>
      <c r="F115" s="30">
        <f t="shared" ref="F115:F121" si="12">E115*0.5</f>
        <v>153.21</v>
      </c>
      <c r="G115" s="30"/>
      <c r="H115" s="30"/>
      <c r="I115" s="30"/>
    </row>
    <row r="116" spans="1:9" s="9" customFormat="1" ht="15" x14ac:dyDescent="0.25">
      <c r="A116" s="76" t="s">
        <v>550</v>
      </c>
      <c r="B116" s="28" t="s">
        <v>172</v>
      </c>
      <c r="C116" s="29" t="s">
        <v>651</v>
      </c>
      <c r="D116" s="82">
        <v>204.27</v>
      </c>
      <c r="E116" s="82">
        <v>204.27</v>
      </c>
      <c r="F116" s="30">
        <f t="shared" si="12"/>
        <v>102.13500000000001</v>
      </c>
      <c r="G116" s="30"/>
      <c r="H116" s="30"/>
      <c r="I116" s="30"/>
    </row>
    <row r="117" spans="1:9" s="9" customFormat="1" ht="15" x14ac:dyDescent="0.25">
      <c r="A117" s="77" t="s">
        <v>551</v>
      </c>
      <c r="B117" s="28" t="s">
        <v>172</v>
      </c>
      <c r="C117" s="29" t="s">
        <v>651</v>
      </c>
      <c r="D117" s="83">
        <v>244.25</v>
      </c>
      <c r="E117" s="83">
        <v>244.25</v>
      </c>
      <c r="F117" s="30">
        <f t="shared" si="12"/>
        <v>122.125</v>
      </c>
      <c r="G117" s="30"/>
      <c r="H117" s="30"/>
      <c r="I117" s="30"/>
    </row>
    <row r="118" spans="1:9" s="9" customFormat="1" ht="15" x14ac:dyDescent="0.25">
      <c r="A118" s="78" t="s">
        <v>552</v>
      </c>
      <c r="B118" s="28" t="s">
        <v>172</v>
      </c>
      <c r="C118" s="29" t="s">
        <v>651</v>
      </c>
      <c r="D118" s="84">
        <v>364.02</v>
      </c>
      <c r="E118" s="84">
        <v>364.02</v>
      </c>
      <c r="F118" s="30">
        <f t="shared" si="12"/>
        <v>182.01</v>
      </c>
      <c r="G118" s="30"/>
      <c r="H118" s="30"/>
      <c r="I118" s="30"/>
    </row>
    <row r="119" spans="1:9" s="9" customFormat="1" ht="15" x14ac:dyDescent="0.25">
      <c r="A119" s="76" t="s">
        <v>553</v>
      </c>
      <c r="B119" s="28" t="s">
        <v>172</v>
      </c>
      <c r="C119" s="29" t="s">
        <v>651</v>
      </c>
      <c r="D119" s="82">
        <v>181.85</v>
      </c>
      <c r="E119" s="82">
        <v>181.85</v>
      </c>
      <c r="F119" s="30">
        <f t="shared" si="12"/>
        <v>90.924999999999997</v>
      </c>
      <c r="G119" s="30"/>
      <c r="H119" s="30"/>
      <c r="I119" s="30"/>
    </row>
    <row r="120" spans="1:9" s="9" customFormat="1" ht="15" x14ac:dyDescent="0.25">
      <c r="A120" s="76" t="s">
        <v>554</v>
      </c>
      <c r="B120" s="28" t="s">
        <v>172</v>
      </c>
      <c r="C120" s="29" t="s">
        <v>651</v>
      </c>
      <c r="D120" s="82">
        <v>121.24</v>
      </c>
      <c r="E120" s="82">
        <v>121.24</v>
      </c>
      <c r="F120" s="30">
        <f t="shared" si="12"/>
        <v>60.62</v>
      </c>
      <c r="G120" s="30"/>
      <c r="H120" s="30"/>
      <c r="I120" s="30"/>
    </row>
    <row r="121" spans="1:9" s="9" customFormat="1" ht="15.75" thickBot="1" x14ac:dyDescent="0.3">
      <c r="A121" s="79" t="s">
        <v>555</v>
      </c>
      <c r="B121" s="28" t="s">
        <v>172</v>
      </c>
      <c r="C121" s="29" t="s">
        <v>651</v>
      </c>
      <c r="D121" s="85">
        <v>181.85</v>
      </c>
      <c r="E121" s="85">
        <v>181.85</v>
      </c>
      <c r="F121" s="30">
        <f t="shared" si="12"/>
        <v>90.924999999999997</v>
      </c>
      <c r="G121" s="30"/>
      <c r="H121" s="30"/>
      <c r="I121" s="30"/>
    </row>
    <row r="122" spans="1:9" ht="15.75" thickTop="1" x14ac:dyDescent="0.25">
      <c r="A122" s="27" t="s">
        <v>155</v>
      </c>
      <c r="B122" s="28" t="s">
        <v>168</v>
      </c>
      <c r="C122" s="29" t="s">
        <v>87</v>
      </c>
      <c r="D122" s="30">
        <v>5000</v>
      </c>
      <c r="E122" s="30"/>
      <c r="F122" s="30"/>
      <c r="G122" s="30">
        <v>5000</v>
      </c>
      <c r="H122" s="30"/>
      <c r="I122" s="30"/>
    </row>
    <row r="123" spans="1:9" ht="15" x14ac:dyDescent="0.25">
      <c r="A123" s="27" t="s">
        <v>156</v>
      </c>
      <c r="B123" s="28" t="s">
        <v>168</v>
      </c>
      <c r="C123" s="29" t="s">
        <v>88</v>
      </c>
      <c r="D123" s="30">
        <v>7500</v>
      </c>
      <c r="E123" s="30"/>
      <c r="F123" s="30"/>
      <c r="G123" s="30">
        <v>7500</v>
      </c>
      <c r="H123" s="30"/>
      <c r="I123" s="30"/>
    </row>
    <row r="124" spans="1:9" ht="15" x14ac:dyDescent="0.25">
      <c r="A124" s="27" t="s">
        <v>157</v>
      </c>
      <c r="B124" s="28" t="s">
        <v>168</v>
      </c>
      <c r="C124" s="29" t="s">
        <v>89</v>
      </c>
      <c r="D124" s="30">
        <v>7500</v>
      </c>
      <c r="E124" s="30"/>
      <c r="F124" s="30"/>
      <c r="G124" s="30">
        <v>7500</v>
      </c>
      <c r="H124" s="30"/>
      <c r="I124" s="30"/>
    </row>
    <row r="125" spans="1:9" ht="15" x14ac:dyDescent="0.25">
      <c r="A125" s="27" t="s">
        <v>158</v>
      </c>
      <c r="B125" s="28" t="s">
        <v>168</v>
      </c>
      <c r="C125" s="29" t="s">
        <v>90</v>
      </c>
      <c r="D125" s="30">
        <v>7500</v>
      </c>
      <c r="E125" s="30"/>
      <c r="F125" s="30"/>
      <c r="G125" s="30">
        <v>7500</v>
      </c>
      <c r="H125" s="30"/>
      <c r="I125" s="30"/>
    </row>
    <row r="126" spans="1:9" ht="15" x14ac:dyDescent="0.25">
      <c r="A126" s="27" t="s">
        <v>159</v>
      </c>
      <c r="B126" s="28" t="s">
        <v>168</v>
      </c>
      <c r="C126" s="29" t="s">
        <v>91</v>
      </c>
      <c r="D126" s="30">
        <v>15000</v>
      </c>
      <c r="E126" s="30"/>
      <c r="F126" s="30"/>
      <c r="G126" s="30">
        <v>15000</v>
      </c>
      <c r="H126" s="30"/>
      <c r="I126" s="30"/>
    </row>
    <row r="127" spans="1:9" ht="15" x14ac:dyDescent="0.25">
      <c r="A127" s="27" t="s">
        <v>160</v>
      </c>
      <c r="B127" s="28" t="s">
        <v>168</v>
      </c>
      <c r="C127" s="29" t="s">
        <v>92</v>
      </c>
      <c r="D127" s="30">
        <v>15000</v>
      </c>
      <c r="E127" s="30"/>
      <c r="F127" s="30"/>
      <c r="G127" s="30">
        <v>15000</v>
      </c>
      <c r="H127" s="30"/>
      <c r="I127" s="30"/>
    </row>
    <row r="128" spans="1:9" ht="15.75" thickBot="1" x14ac:dyDescent="0.3">
      <c r="A128" s="35" t="s">
        <v>161</v>
      </c>
      <c r="B128" s="36" t="s">
        <v>168</v>
      </c>
      <c r="C128" s="37" t="s">
        <v>93</v>
      </c>
      <c r="D128" s="38">
        <v>15000</v>
      </c>
      <c r="E128" s="38"/>
      <c r="F128" s="38"/>
      <c r="G128" s="38">
        <v>15000</v>
      </c>
      <c r="H128" s="38"/>
      <c r="I128" s="38"/>
    </row>
    <row r="129" spans="1:9" ht="15.75" thickTop="1" x14ac:dyDescent="0.25">
      <c r="A129" s="9"/>
      <c r="B129" s="9"/>
      <c r="C129" s="19"/>
      <c r="D129" s="20"/>
      <c r="E129" s="20"/>
      <c r="F129" s="20"/>
      <c r="G129" s="20"/>
      <c r="H129" s="20"/>
      <c r="I129" s="20"/>
    </row>
    <row r="130" spans="1:9" ht="15" x14ac:dyDescent="0.25">
      <c r="A130" s="9" t="s">
        <v>174</v>
      </c>
      <c r="B130" s="9"/>
      <c r="C130" s="19"/>
      <c r="D130" s="20"/>
      <c r="E130" s="20"/>
      <c r="F130" s="20"/>
      <c r="G130" s="20"/>
      <c r="H130" s="20"/>
      <c r="I130" s="20"/>
    </row>
    <row r="131" spans="1:9" ht="15" x14ac:dyDescent="0.25">
      <c r="A131" s="9"/>
      <c r="B131" s="9"/>
      <c r="C131" s="19"/>
      <c r="D131" s="20"/>
      <c r="E131" s="20"/>
      <c r="F131" s="20"/>
      <c r="G131" s="20"/>
      <c r="H131" s="20"/>
      <c r="I131" s="20"/>
    </row>
    <row r="132" spans="1:9" ht="15" x14ac:dyDescent="0.25">
      <c r="A132" s="9" t="s">
        <v>179</v>
      </c>
      <c r="B132" s="9"/>
      <c r="C132" s="19"/>
      <c r="D132" s="20"/>
      <c r="E132" s="20"/>
      <c r="F132" s="20"/>
      <c r="G132" s="20"/>
      <c r="H132" s="20"/>
      <c r="I132" s="20"/>
    </row>
  </sheetData>
  <pageMargins left="0.7" right="0.7" top="0.75" bottom="0.75" header="0.3" footer="0.3"/>
  <pageSetup orientation="portrait" r:id="rId1"/>
  <headerFooter>
    <oddHeader xml:space="preserve">&amp;C&amp;G
</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83"/>
  <sheetViews>
    <sheetView topLeftCell="A43" workbookViewId="0">
      <selection activeCell="C79" sqref="C79"/>
    </sheetView>
  </sheetViews>
  <sheetFormatPr defaultRowHeight="15" x14ac:dyDescent="0.25"/>
  <cols>
    <col min="1" max="1" width="58.5703125" customWidth="1"/>
    <col min="2" max="2" width="17.7109375" style="88" customWidth="1"/>
    <col min="3" max="3" width="10.140625" style="88" bestFit="1" customWidth="1"/>
    <col min="4" max="4" width="15.140625" customWidth="1"/>
  </cols>
  <sheetData>
    <row r="1" spans="1:4" s="9" customFormat="1" x14ac:dyDescent="0.25">
      <c r="A1" s="9">
        <f>COLUMN(A1)</f>
        <v>1</v>
      </c>
      <c r="B1" s="95">
        <f>COLUMN(B1)</f>
        <v>2</v>
      </c>
      <c r="C1" s="95">
        <f>COLUMN(C1)</f>
        <v>3</v>
      </c>
      <c r="D1" s="9">
        <f>COLUMN(D1)</f>
        <v>4</v>
      </c>
    </row>
    <row r="2" spans="1:4" x14ac:dyDescent="0.25">
      <c r="A2" t="s">
        <v>590</v>
      </c>
      <c r="B2" s="88" t="s">
        <v>588</v>
      </c>
      <c r="C2" s="88" t="s">
        <v>589</v>
      </c>
      <c r="D2" t="s">
        <v>183</v>
      </c>
    </row>
    <row r="3" spans="1:4" x14ac:dyDescent="0.25">
      <c r="A3" s="59" t="s">
        <v>621</v>
      </c>
      <c r="B3" s="88">
        <v>44105</v>
      </c>
      <c r="C3" s="88">
        <v>44196</v>
      </c>
      <c r="D3" s="90">
        <v>8.31</v>
      </c>
    </row>
    <row r="4" spans="1:4" s="9" customFormat="1" x14ac:dyDescent="0.25">
      <c r="A4" s="59" t="s">
        <v>622</v>
      </c>
      <c r="B4" s="88">
        <v>44105</v>
      </c>
      <c r="C4" s="88">
        <v>44196</v>
      </c>
      <c r="D4" s="90">
        <v>4.16</v>
      </c>
    </row>
    <row r="5" spans="1:4" s="9" customFormat="1" x14ac:dyDescent="0.25">
      <c r="A5" s="59" t="s">
        <v>623</v>
      </c>
      <c r="B5" s="88">
        <v>44105</v>
      </c>
      <c r="C5" s="88">
        <v>44196</v>
      </c>
      <c r="D5" s="90">
        <v>8.31</v>
      </c>
    </row>
    <row r="6" spans="1:4" s="9" customFormat="1" x14ac:dyDescent="0.25">
      <c r="A6" s="59" t="s">
        <v>591</v>
      </c>
      <c r="B6" s="88">
        <v>44105</v>
      </c>
      <c r="C6" s="88">
        <v>44196</v>
      </c>
      <c r="D6" s="90">
        <v>8.31</v>
      </c>
    </row>
    <row r="7" spans="1:4" s="9" customFormat="1" x14ac:dyDescent="0.25">
      <c r="A7" s="59" t="s">
        <v>592</v>
      </c>
      <c r="B7" s="88">
        <v>44105</v>
      </c>
      <c r="C7" s="88">
        <v>44196</v>
      </c>
      <c r="D7" s="90">
        <v>4.16</v>
      </c>
    </row>
    <row r="8" spans="1:4" s="9" customFormat="1" x14ac:dyDescent="0.25">
      <c r="A8" s="59" t="s">
        <v>593</v>
      </c>
      <c r="B8" s="88">
        <v>44105</v>
      </c>
      <c r="C8" s="88">
        <v>44196</v>
      </c>
      <c r="D8" s="90">
        <v>8.31</v>
      </c>
    </row>
    <row r="9" spans="1:4" x14ac:dyDescent="0.25">
      <c r="A9" s="59" t="s">
        <v>624</v>
      </c>
      <c r="B9" s="88">
        <v>44105</v>
      </c>
      <c r="C9" s="88">
        <v>44196</v>
      </c>
      <c r="D9" s="90">
        <v>11.07</v>
      </c>
    </row>
    <row r="10" spans="1:4" s="9" customFormat="1" x14ac:dyDescent="0.25">
      <c r="A10" s="59" t="s">
        <v>625</v>
      </c>
      <c r="B10" s="88">
        <v>44105</v>
      </c>
      <c r="C10" s="88">
        <v>44196</v>
      </c>
      <c r="D10" s="90">
        <v>5.54</v>
      </c>
    </row>
    <row r="11" spans="1:4" s="9" customFormat="1" x14ac:dyDescent="0.25">
      <c r="A11" s="59" t="s">
        <v>626</v>
      </c>
      <c r="B11" s="88">
        <v>44105</v>
      </c>
      <c r="C11" s="88">
        <v>44196</v>
      </c>
      <c r="D11" s="90">
        <v>11.07</v>
      </c>
    </row>
    <row r="12" spans="1:4" s="9" customFormat="1" x14ac:dyDescent="0.25">
      <c r="A12" s="75" t="s">
        <v>594</v>
      </c>
      <c r="B12" s="88">
        <v>44105</v>
      </c>
      <c r="C12" s="88">
        <v>44196</v>
      </c>
      <c r="D12" s="90">
        <v>11.07</v>
      </c>
    </row>
    <row r="13" spans="1:4" s="9" customFormat="1" x14ac:dyDescent="0.25">
      <c r="A13" s="75" t="s">
        <v>595</v>
      </c>
      <c r="B13" s="88">
        <v>44105</v>
      </c>
      <c r="C13" s="88">
        <v>44196</v>
      </c>
      <c r="D13" s="90">
        <v>5.54</v>
      </c>
    </row>
    <row r="14" spans="1:4" s="9" customFormat="1" x14ac:dyDescent="0.25">
      <c r="A14" s="75" t="s">
        <v>596</v>
      </c>
      <c r="B14" s="88">
        <v>44105</v>
      </c>
      <c r="C14" s="88">
        <v>44196</v>
      </c>
      <c r="D14" s="90">
        <v>11.07</v>
      </c>
    </row>
    <row r="15" spans="1:4" s="9" customFormat="1" x14ac:dyDescent="0.25">
      <c r="A15" s="59" t="s">
        <v>621</v>
      </c>
      <c r="B15" s="88">
        <v>44197</v>
      </c>
      <c r="C15" s="88">
        <v>44214</v>
      </c>
      <c r="D15" s="90">
        <v>8.6300000000000008</v>
      </c>
    </row>
    <row r="16" spans="1:4" s="9" customFormat="1" x14ac:dyDescent="0.25">
      <c r="A16" s="59" t="s">
        <v>622</v>
      </c>
      <c r="B16" s="88">
        <v>44197</v>
      </c>
      <c r="C16" s="88">
        <v>44214</v>
      </c>
      <c r="D16" s="90">
        <v>4.32</v>
      </c>
    </row>
    <row r="17" spans="1:4" s="9" customFormat="1" x14ac:dyDescent="0.25">
      <c r="A17" s="59" t="s">
        <v>623</v>
      </c>
      <c r="B17" s="88">
        <v>44197</v>
      </c>
      <c r="C17" s="88">
        <v>44214</v>
      </c>
      <c r="D17" s="90">
        <v>8.6300000000000008</v>
      </c>
    </row>
    <row r="18" spans="1:4" s="9" customFormat="1" x14ac:dyDescent="0.25">
      <c r="A18" s="59" t="s">
        <v>591</v>
      </c>
      <c r="B18" s="88">
        <v>44197</v>
      </c>
      <c r="C18" s="88">
        <v>44214</v>
      </c>
      <c r="D18" s="90">
        <v>8.6300000000000008</v>
      </c>
    </row>
    <row r="19" spans="1:4" s="9" customFormat="1" x14ac:dyDescent="0.25">
      <c r="A19" s="59" t="s">
        <v>592</v>
      </c>
      <c r="B19" s="88">
        <v>44197</v>
      </c>
      <c r="C19" s="88">
        <v>44214</v>
      </c>
      <c r="D19" s="90">
        <v>4.32</v>
      </c>
    </row>
    <row r="20" spans="1:4" s="9" customFormat="1" x14ac:dyDescent="0.25">
      <c r="A20" s="59" t="s">
        <v>593</v>
      </c>
      <c r="B20" s="88">
        <v>44197</v>
      </c>
      <c r="C20" s="88">
        <v>44214</v>
      </c>
      <c r="D20" s="90">
        <v>8.6300000000000008</v>
      </c>
    </row>
    <row r="21" spans="1:4" s="9" customFormat="1" x14ac:dyDescent="0.25">
      <c r="A21" s="59" t="s">
        <v>624</v>
      </c>
      <c r="B21" s="88">
        <v>44197</v>
      </c>
      <c r="C21" s="88">
        <v>44214</v>
      </c>
      <c r="D21" s="90">
        <v>11.49</v>
      </c>
    </row>
    <row r="22" spans="1:4" s="9" customFormat="1" x14ac:dyDescent="0.25">
      <c r="A22" s="59" t="s">
        <v>625</v>
      </c>
      <c r="B22" s="88">
        <v>44197</v>
      </c>
      <c r="C22" s="88">
        <v>44214</v>
      </c>
      <c r="D22" s="90">
        <v>5.75</v>
      </c>
    </row>
    <row r="23" spans="1:4" s="9" customFormat="1" x14ac:dyDescent="0.25">
      <c r="A23" s="59" t="s">
        <v>626</v>
      </c>
      <c r="B23" s="88">
        <v>44197</v>
      </c>
      <c r="C23" s="88">
        <v>44214</v>
      </c>
      <c r="D23" s="90">
        <v>11.49</v>
      </c>
    </row>
    <row r="24" spans="1:4" s="9" customFormat="1" x14ac:dyDescent="0.25">
      <c r="A24" s="75" t="s">
        <v>594</v>
      </c>
      <c r="B24" s="88">
        <v>44197</v>
      </c>
      <c r="C24" s="88">
        <v>44214</v>
      </c>
      <c r="D24" s="90">
        <v>11.49</v>
      </c>
    </row>
    <row r="25" spans="1:4" s="9" customFormat="1" x14ac:dyDescent="0.25">
      <c r="A25" s="75" t="s">
        <v>595</v>
      </c>
      <c r="B25" s="88">
        <v>44197</v>
      </c>
      <c r="C25" s="88">
        <v>44214</v>
      </c>
      <c r="D25" s="90">
        <v>5.75</v>
      </c>
    </row>
    <row r="26" spans="1:4" s="9" customFormat="1" x14ac:dyDescent="0.25">
      <c r="A26" s="75" t="s">
        <v>596</v>
      </c>
      <c r="B26" s="88">
        <v>44197</v>
      </c>
      <c r="C26" s="88">
        <v>44214</v>
      </c>
      <c r="D26" s="90">
        <v>11.49</v>
      </c>
    </row>
    <row r="27" spans="1:4" s="9" customFormat="1" x14ac:dyDescent="0.25">
      <c r="A27" s="59" t="s">
        <v>621</v>
      </c>
      <c r="B27" s="88">
        <v>44215</v>
      </c>
      <c r="C27" s="88">
        <v>2958465</v>
      </c>
      <c r="D27" s="90">
        <v>8.6300000000000008</v>
      </c>
    </row>
    <row r="28" spans="1:4" s="9" customFormat="1" x14ac:dyDescent="0.25">
      <c r="A28" s="59" t="s">
        <v>622</v>
      </c>
      <c r="B28" s="88">
        <v>44215</v>
      </c>
      <c r="C28" s="88">
        <v>2958465</v>
      </c>
      <c r="D28" s="90">
        <v>4.32</v>
      </c>
    </row>
    <row r="29" spans="1:4" s="9" customFormat="1" x14ac:dyDescent="0.25">
      <c r="A29" s="59" t="s">
        <v>623</v>
      </c>
      <c r="B29" s="88">
        <v>44215</v>
      </c>
      <c r="C29" s="88">
        <v>2958465</v>
      </c>
      <c r="D29" s="90">
        <v>8.6300000000000008</v>
      </c>
    </row>
    <row r="30" spans="1:4" s="9" customFormat="1" x14ac:dyDescent="0.25">
      <c r="A30" s="59" t="s">
        <v>591</v>
      </c>
      <c r="B30" s="88">
        <v>44215</v>
      </c>
      <c r="C30" s="88">
        <v>2958465</v>
      </c>
      <c r="D30" s="90">
        <v>11.1</v>
      </c>
    </row>
    <row r="31" spans="1:4" s="9" customFormat="1" x14ac:dyDescent="0.25">
      <c r="A31" s="59" t="s">
        <v>592</v>
      </c>
      <c r="B31" s="88">
        <v>44215</v>
      </c>
      <c r="C31" s="88">
        <v>2958465</v>
      </c>
      <c r="D31" s="90">
        <v>5.55</v>
      </c>
    </row>
    <row r="32" spans="1:4" s="9" customFormat="1" x14ac:dyDescent="0.25">
      <c r="A32" s="59" t="s">
        <v>593</v>
      </c>
      <c r="B32" s="88">
        <v>44215</v>
      </c>
      <c r="C32" s="88">
        <v>2958465</v>
      </c>
      <c r="D32" s="90">
        <v>11.1</v>
      </c>
    </row>
    <row r="33" spans="1:4" s="9" customFormat="1" x14ac:dyDescent="0.25">
      <c r="A33" s="59" t="s">
        <v>624</v>
      </c>
      <c r="B33" s="88">
        <v>44215</v>
      </c>
      <c r="C33" s="88">
        <v>2958465</v>
      </c>
      <c r="D33" s="91">
        <v>11.49</v>
      </c>
    </row>
    <row r="34" spans="1:4" s="9" customFormat="1" x14ac:dyDescent="0.25">
      <c r="A34" s="59" t="s">
        <v>625</v>
      </c>
      <c r="B34" s="88">
        <v>44215</v>
      </c>
      <c r="C34" s="88">
        <v>2958465</v>
      </c>
      <c r="D34" s="90">
        <v>5.75</v>
      </c>
    </row>
    <row r="35" spans="1:4" s="9" customFormat="1" x14ac:dyDescent="0.25">
      <c r="A35" s="59" t="s">
        <v>626</v>
      </c>
      <c r="B35" s="88">
        <v>44215</v>
      </c>
      <c r="C35" s="88">
        <v>2958465</v>
      </c>
      <c r="D35" s="90">
        <v>11.49</v>
      </c>
    </row>
    <row r="36" spans="1:4" s="9" customFormat="1" x14ac:dyDescent="0.25">
      <c r="A36" s="59" t="s">
        <v>594</v>
      </c>
      <c r="B36" s="88">
        <v>44215</v>
      </c>
      <c r="C36" s="88">
        <v>2958465</v>
      </c>
      <c r="D36" s="59">
        <v>14.39</v>
      </c>
    </row>
    <row r="37" spans="1:4" s="9" customFormat="1" x14ac:dyDescent="0.25">
      <c r="A37" s="59" t="s">
        <v>595</v>
      </c>
      <c r="B37" s="88">
        <v>44215</v>
      </c>
      <c r="C37" s="88">
        <v>2958465</v>
      </c>
      <c r="D37" s="91">
        <v>7.2</v>
      </c>
    </row>
    <row r="38" spans="1:4" s="9" customFormat="1" x14ac:dyDescent="0.25">
      <c r="A38" s="59" t="s">
        <v>596</v>
      </c>
      <c r="B38" s="88">
        <v>44215</v>
      </c>
      <c r="C38" s="88">
        <v>2958465</v>
      </c>
      <c r="D38" s="94">
        <v>14.39</v>
      </c>
    </row>
    <row r="39" spans="1:4" x14ac:dyDescent="0.25">
      <c r="A39" s="80" t="s">
        <v>627</v>
      </c>
      <c r="B39" s="88">
        <v>44136</v>
      </c>
      <c r="C39" s="88">
        <v>44196</v>
      </c>
      <c r="D39" s="89">
        <v>612.4</v>
      </c>
    </row>
    <row r="40" spans="1:4" s="9" customFormat="1" x14ac:dyDescent="0.25">
      <c r="A40" s="80" t="s">
        <v>628</v>
      </c>
      <c r="B40" s="88">
        <v>44136</v>
      </c>
      <c r="C40" s="88">
        <v>44196</v>
      </c>
      <c r="D40" s="89">
        <v>306.2</v>
      </c>
    </row>
    <row r="41" spans="1:4" s="9" customFormat="1" x14ac:dyDescent="0.25">
      <c r="A41" s="80" t="s">
        <v>629</v>
      </c>
      <c r="B41" s="88">
        <v>44136</v>
      </c>
      <c r="C41" s="88">
        <v>44196</v>
      </c>
      <c r="D41" s="89">
        <v>612.4</v>
      </c>
    </row>
    <row r="42" spans="1:4" x14ac:dyDescent="0.25">
      <c r="A42" s="80" t="s">
        <v>630</v>
      </c>
      <c r="B42" s="88">
        <v>44136</v>
      </c>
      <c r="C42" s="88">
        <v>44196</v>
      </c>
      <c r="D42" s="89">
        <v>306.42</v>
      </c>
    </row>
    <row r="43" spans="1:4" s="9" customFormat="1" x14ac:dyDescent="0.25">
      <c r="A43" s="80" t="s">
        <v>631</v>
      </c>
      <c r="B43" s="88">
        <v>44136</v>
      </c>
      <c r="C43" s="88">
        <v>44196</v>
      </c>
      <c r="D43" s="89">
        <v>153.21</v>
      </c>
    </row>
    <row r="44" spans="1:4" s="9" customFormat="1" x14ac:dyDescent="0.25">
      <c r="A44" s="80" t="s">
        <v>632</v>
      </c>
      <c r="B44" s="88">
        <v>44136</v>
      </c>
      <c r="C44" s="88">
        <v>44196</v>
      </c>
      <c r="D44" s="89">
        <v>306.42</v>
      </c>
    </row>
    <row r="45" spans="1:4" x14ac:dyDescent="0.25">
      <c r="A45" s="80" t="s">
        <v>633</v>
      </c>
      <c r="B45" s="88">
        <v>44136</v>
      </c>
      <c r="C45" s="88">
        <v>44196</v>
      </c>
      <c r="D45" s="89">
        <v>204.27</v>
      </c>
    </row>
    <row r="46" spans="1:4" s="9" customFormat="1" x14ac:dyDescent="0.25">
      <c r="A46" s="80" t="s">
        <v>634</v>
      </c>
      <c r="B46" s="88">
        <v>44136</v>
      </c>
      <c r="C46" s="88">
        <v>44196</v>
      </c>
      <c r="D46" s="89">
        <v>102.14</v>
      </c>
    </row>
    <row r="47" spans="1:4" s="9" customFormat="1" x14ac:dyDescent="0.25">
      <c r="A47" s="80" t="s">
        <v>635</v>
      </c>
      <c r="B47" s="88">
        <v>44136</v>
      </c>
      <c r="C47" s="88">
        <v>44196</v>
      </c>
      <c r="D47" s="89">
        <v>204.27</v>
      </c>
    </row>
    <row r="48" spans="1:4" x14ac:dyDescent="0.25">
      <c r="A48" s="80" t="s">
        <v>636</v>
      </c>
      <c r="B48" s="88">
        <v>44136</v>
      </c>
      <c r="C48" s="88">
        <v>44196</v>
      </c>
      <c r="D48" s="89">
        <v>244.25</v>
      </c>
    </row>
    <row r="49" spans="1:4" s="9" customFormat="1" x14ac:dyDescent="0.25">
      <c r="A49" s="80" t="s">
        <v>637</v>
      </c>
      <c r="B49" s="88">
        <v>44136</v>
      </c>
      <c r="C49" s="88">
        <v>44196</v>
      </c>
      <c r="D49" s="89">
        <v>122.13</v>
      </c>
    </row>
    <row r="50" spans="1:4" s="9" customFormat="1" x14ac:dyDescent="0.25">
      <c r="A50" s="80" t="s">
        <v>638</v>
      </c>
      <c r="B50" s="88">
        <v>44136</v>
      </c>
      <c r="C50" s="88">
        <v>44196</v>
      </c>
      <c r="D50" s="89">
        <v>244.25</v>
      </c>
    </row>
    <row r="51" spans="1:4" x14ac:dyDescent="0.25">
      <c r="A51" s="80" t="s">
        <v>639</v>
      </c>
      <c r="B51" s="88">
        <v>44136</v>
      </c>
      <c r="C51" s="88">
        <v>44196</v>
      </c>
      <c r="D51" s="89">
        <v>364.02</v>
      </c>
    </row>
    <row r="52" spans="1:4" s="9" customFormat="1" x14ac:dyDescent="0.25">
      <c r="A52" s="80" t="s">
        <v>640</v>
      </c>
      <c r="B52" s="88">
        <v>44136</v>
      </c>
      <c r="C52" s="88">
        <v>44196</v>
      </c>
      <c r="D52" s="89">
        <v>182.01</v>
      </c>
    </row>
    <row r="53" spans="1:4" s="9" customFormat="1" x14ac:dyDescent="0.25">
      <c r="A53" s="80" t="s">
        <v>641</v>
      </c>
      <c r="B53" s="88">
        <v>44136</v>
      </c>
      <c r="C53" s="88">
        <v>44196</v>
      </c>
      <c r="D53" s="89">
        <v>364.02</v>
      </c>
    </row>
    <row r="54" spans="1:4" x14ac:dyDescent="0.25">
      <c r="A54" s="80" t="s">
        <v>642</v>
      </c>
      <c r="B54" s="88">
        <v>44136</v>
      </c>
      <c r="C54" s="88">
        <v>44196</v>
      </c>
      <c r="D54" s="89">
        <v>181.85</v>
      </c>
    </row>
    <row r="55" spans="1:4" s="9" customFormat="1" x14ac:dyDescent="0.25">
      <c r="A55" s="80" t="s">
        <v>643</v>
      </c>
      <c r="B55" s="88">
        <v>44136</v>
      </c>
      <c r="C55" s="88">
        <v>44196</v>
      </c>
      <c r="D55" s="89">
        <v>90.93</v>
      </c>
    </row>
    <row r="56" spans="1:4" s="9" customFormat="1" x14ac:dyDescent="0.25">
      <c r="A56" s="80" t="s">
        <v>644</v>
      </c>
      <c r="B56" s="88">
        <v>44136</v>
      </c>
      <c r="C56" s="88">
        <v>44196</v>
      </c>
      <c r="D56" s="89">
        <v>181.85</v>
      </c>
    </row>
    <row r="57" spans="1:4" x14ac:dyDescent="0.25">
      <c r="A57" s="80" t="s">
        <v>645</v>
      </c>
      <c r="B57" s="88">
        <v>44136</v>
      </c>
      <c r="C57" s="88">
        <v>44196</v>
      </c>
      <c r="D57" s="89">
        <v>121.24</v>
      </c>
    </row>
    <row r="58" spans="1:4" s="9" customFormat="1" x14ac:dyDescent="0.25">
      <c r="A58" s="80" t="s">
        <v>646</v>
      </c>
      <c r="B58" s="88">
        <v>44136</v>
      </c>
      <c r="C58" s="88">
        <v>44196</v>
      </c>
      <c r="D58" s="89">
        <v>60.62</v>
      </c>
    </row>
    <row r="59" spans="1:4" s="9" customFormat="1" x14ac:dyDescent="0.25">
      <c r="A59" s="80" t="s">
        <v>647</v>
      </c>
      <c r="B59" s="88">
        <v>44136</v>
      </c>
      <c r="C59" s="88">
        <v>44196</v>
      </c>
      <c r="D59" s="89">
        <v>121.24</v>
      </c>
    </row>
    <row r="60" spans="1:4" x14ac:dyDescent="0.25">
      <c r="A60" s="80" t="s">
        <v>648</v>
      </c>
      <c r="B60" s="88">
        <v>44136</v>
      </c>
      <c r="C60" s="88">
        <v>44196</v>
      </c>
      <c r="D60" s="89">
        <v>181.85</v>
      </c>
    </row>
    <row r="61" spans="1:4" s="9" customFormat="1" x14ac:dyDescent="0.25">
      <c r="A61" s="80" t="s">
        <v>649</v>
      </c>
      <c r="B61" s="88">
        <v>44136</v>
      </c>
      <c r="C61" s="88">
        <v>44196</v>
      </c>
      <c r="D61" s="89">
        <v>90.93</v>
      </c>
    </row>
    <row r="62" spans="1:4" s="9" customFormat="1" x14ac:dyDescent="0.25">
      <c r="A62" s="80" t="s">
        <v>650</v>
      </c>
      <c r="B62" s="88">
        <v>44136</v>
      </c>
      <c r="C62" s="88">
        <v>44196</v>
      </c>
      <c r="D62" s="89">
        <v>181.85</v>
      </c>
    </row>
    <row r="63" spans="1:4" s="9" customFormat="1" x14ac:dyDescent="0.25">
      <c r="A63" s="80" t="s">
        <v>597</v>
      </c>
      <c r="B63" s="88">
        <v>44136</v>
      </c>
      <c r="C63" s="88">
        <v>44196</v>
      </c>
      <c r="D63" s="89">
        <v>612.4</v>
      </c>
    </row>
    <row r="64" spans="1:4" s="9" customFormat="1" x14ac:dyDescent="0.25">
      <c r="A64" s="80" t="s">
        <v>598</v>
      </c>
      <c r="B64" s="88">
        <v>44136</v>
      </c>
      <c r="C64" s="88">
        <v>44196</v>
      </c>
      <c r="D64" s="89">
        <v>306.2</v>
      </c>
    </row>
    <row r="65" spans="1:4" s="9" customFormat="1" x14ac:dyDescent="0.25">
      <c r="A65" s="80" t="s">
        <v>599</v>
      </c>
      <c r="B65" s="88">
        <v>44136</v>
      </c>
      <c r="C65" s="88">
        <v>44196</v>
      </c>
      <c r="D65" s="89">
        <v>612.4</v>
      </c>
    </row>
    <row r="66" spans="1:4" s="9" customFormat="1" x14ac:dyDescent="0.25">
      <c r="A66" s="80" t="s">
        <v>600</v>
      </c>
      <c r="B66" s="88">
        <v>44136</v>
      </c>
      <c r="C66" s="88">
        <v>44196</v>
      </c>
      <c r="D66" s="89">
        <v>306.42</v>
      </c>
    </row>
    <row r="67" spans="1:4" s="9" customFormat="1" x14ac:dyDescent="0.25">
      <c r="A67" s="80" t="s">
        <v>601</v>
      </c>
      <c r="B67" s="88">
        <v>44136</v>
      </c>
      <c r="C67" s="88">
        <v>44196</v>
      </c>
      <c r="D67" s="89">
        <v>153.21</v>
      </c>
    </row>
    <row r="68" spans="1:4" s="9" customFormat="1" x14ac:dyDescent="0.25">
      <c r="A68" s="80" t="s">
        <v>602</v>
      </c>
      <c r="B68" s="88">
        <v>44136</v>
      </c>
      <c r="C68" s="88">
        <v>44196</v>
      </c>
      <c r="D68" s="89">
        <v>306.42</v>
      </c>
    </row>
    <row r="69" spans="1:4" s="9" customFormat="1" ht="15.4" customHeight="1" x14ac:dyDescent="0.25">
      <c r="A69" s="80" t="s">
        <v>603</v>
      </c>
      <c r="B69" s="88">
        <v>44136</v>
      </c>
      <c r="C69" s="88">
        <v>44196</v>
      </c>
      <c r="D69" s="89">
        <v>204.27</v>
      </c>
    </row>
    <row r="70" spans="1:4" s="9" customFormat="1" ht="15.4" customHeight="1" x14ac:dyDescent="0.25">
      <c r="A70" s="80" t="s">
        <v>604</v>
      </c>
      <c r="B70" s="88">
        <v>44136</v>
      </c>
      <c r="C70" s="88">
        <v>44196</v>
      </c>
      <c r="D70" s="89">
        <v>102.14</v>
      </c>
    </row>
    <row r="71" spans="1:4" s="9" customFormat="1" ht="15.4" customHeight="1" x14ac:dyDescent="0.25">
      <c r="A71" s="80" t="s">
        <v>605</v>
      </c>
      <c r="B71" s="88">
        <v>44136</v>
      </c>
      <c r="C71" s="88">
        <v>44196</v>
      </c>
      <c r="D71" s="89">
        <v>204.27</v>
      </c>
    </row>
    <row r="72" spans="1:4" s="9" customFormat="1" x14ac:dyDescent="0.25">
      <c r="A72" s="80" t="s">
        <v>606</v>
      </c>
      <c r="B72" s="88">
        <v>44136</v>
      </c>
      <c r="C72" s="88">
        <v>44196</v>
      </c>
      <c r="D72" s="89">
        <v>244.25</v>
      </c>
    </row>
    <row r="73" spans="1:4" s="9" customFormat="1" x14ac:dyDescent="0.25">
      <c r="A73" s="80" t="s">
        <v>607</v>
      </c>
      <c r="B73" s="88">
        <v>44136</v>
      </c>
      <c r="C73" s="88">
        <v>44196</v>
      </c>
      <c r="D73" s="89">
        <v>122.13</v>
      </c>
    </row>
    <row r="74" spans="1:4" s="9" customFormat="1" x14ac:dyDescent="0.25">
      <c r="A74" s="80" t="s">
        <v>608</v>
      </c>
      <c r="B74" s="88">
        <v>44136</v>
      </c>
      <c r="C74" s="88">
        <v>44196</v>
      </c>
      <c r="D74" s="89">
        <v>244.25</v>
      </c>
    </row>
    <row r="75" spans="1:4" s="9" customFormat="1" x14ac:dyDescent="0.25">
      <c r="A75" s="80" t="s">
        <v>609</v>
      </c>
      <c r="B75" s="88">
        <v>44136</v>
      </c>
      <c r="C75" s="88">
        <v>44196</v>
      </c>
      <c r="D75" s="89">
        <v>364.02</v>
      </c>
    </row>
    <row r="76" spans="1:4" s="9" customFormat="1" x14ac:dyDescent="0.25">
      <c r="A76" s="80" t="s">
        <v>610</v>
      </c>
      <c r="B76" s="88">
        <v>44136</v>
      </c>
      <c r="C76" s="88">
        <v>44196</v>
      </c>
      <c r="D76" s="89">
        <v>182.01</v>
      </c>
    </row>
    <row r="77" spans="1:4" s="9" customFormat="1" x14ac:dyDescent="0.25">
      <c r="A77" s="80" t="s">
        <v>611</v>
      </c>
      <c r="B77" s="88">
        <v>44136</v>
      </c>
      <c r="C77" s="88">
        <v>44196</v>
      </c>
      <c r="D77" s="89">
        <v>364.02</v>
      </c>
    </row>
    <row r="78" spans="1:4" s="9" customFormat="1" x14ac:dyDescent="0.25">
      <c r="A78" s="80" t="s">
        <v>612</v>
      </c>
      <c r="B78" s="88">
        <v>44136</v>
      </c>
      <c r="C78" s="88">
        <v>44196</v>
      </c>
      <c r="D78" s="89">
        <v>181.85</v>
      </c>
    </row>
    <row r="79" spans="1:4" s="9" customFormat="1" x14ac:dyDescent="0.25">
      <c r="A79" s="80" t="s">
        <v>613</v>
      </c>
      <c r="B79" s="88">
        <v>44136</v>
      </c>
      <c r="C79" s="88">
        <v>44196</v>
      </c>
      <c r="D79" s="89">
        <v>90.93</v>
      </c>
    </row>
    <row r="80" spans="1:4" s="9" customFormat="1" x14ac:dyDescent="0.25">
      <c r="A80" s="80" t="s">
        <v>614</v>
      </c>
      <c r="B80" s="88">
        <v>44136</v>
      </c>
      <c r="C80" s="88">
        <v>44196</v>
      </c>
      <c r="D80" s="89">
        <v>181.85</v>
      </c>
    </row>
    <row r="81" spans="1:4" s="9" customFormat="1" x14ac:dyDescent="0.25">
      <c r="A81" s="80" t="s">
        <v>615</v>
      </c>
      <c r="B81" s="88">
        <v>44136</v>
      </c>
      <c r="C81" s="88">
        <v>44196</v>
      </c>
      <c r="D81" s="89">
        <v>121.24</v>
      </c>
    </row>
    <row r="82" spans="1:4" s="9" customFormat="1" x14ac:dyDescent="0.25">
      <c r="A82" s="80" t="s">
        <v>616</v>
      </c>
      <c r="B82" s="88">
        <v>44136</v>
      </c>
      <c r="C82" s="88">
        <v>44196</v>
      </c>
      <c r="D82" s="89">
        <v>60.62</v>
      </c>
    </row>
    <row r="83" spans="1:4" s="9" customFormat="1" x14ac:dyDescent="0.25">
      <c r="A83" s="80" t="s">
        <v>617</v>
      </c>
      <c r="B83" s="88">
        <v>44136</v>
      </c>
      <c r="C83" s="88">
        <v>44196</v>
      </c>
      <c r="D83" s="89">
        <v>121.24</v>
      </c>
    </row>
    <row r="84" spans="1:4" s="9" customFormat="1" x14ac:dyDescent="0.25">
      <c r="A84" s="80" t="s">
        <v>618</v>
      </c>
      <c r="B84" s="88">
        <v>44136</v>
      </c>
      <c r="C84" s="88">
        <v>44196</v>
      </c>
      <c r="D84" s="89">
        <v>181.85</v>
      </c>
    </row>
    <row r="85" spans="1:4" s="9" customFormat="1" x14ac:dyDescent="0.25">
      <c r="A85" s="80" t="s">
        <v>619</v>
      </c>
      <c r="B85" s="88">
        <v>44136</v>
      </c>
      <c r="C85" s="88">
        <v>44196</v>
      </c>
      <c r="D85" s="89">
        <v>90.93</v>
      </c>
    </row>
    <row r="86" spans="1:4" s="9" customFormat="1" x14ac:dyDescent="0.25">
      <c r="A86" s="80" t="s">
        <v>620</v>
      </c>
      <c r="B86" s="88">
        <v>44136</v>
      </c>
      <c r="C86" s="88">
        <v>44196</v>
      </c>
      <c r="D86" s="89">
        <v>181.85</v>
      </c>
    </row>
    <row r="87" spans="1:4" x14ac:dyDescent="0.25">
      <c r="A87" s="80" t="s">
        <v>627</v>
      </c>
      <c r="B87" s="88">
        <v>44197</v>
      </c>
      <c r="C87" s="88">
        <v>44214</v>
      </c>
      <c r="D87" s="89">
        <v>590.17999999999995</v>
      </c>
    </row>
    <row r="88" spans="1:4" s="9" customFormat="1" x14ac:dyDescent="0.25">
      <c r="A88" s="80" t="s">
        <v>628</v>
      </c>
      <c r="B88" s="88">
        <v>44197</v>
      </c>
      <c r="C88" s="88">
        <v>44214</v>
      </c>
      <c r="D88" s="89">
        <v>295.08999999999997</v>
      </c>
    </row>
    <row r="89" spans="1:4" s="9" customFormat="1" x14ac:dyDescent="0.25">
      <c r="A89" s="80" t="s">
        <v>629</v>
      </c>
      <c r="B89" s="88">
        <v>44197</v>
      </c>
      <c r="C89" s="88">
        <v>44214</v>
      </c>
      <c r="D89" s="89">
        <v>590.17999999999995</v>
      </c>
    </row>
    <row r="90" spans="1:4" x14ac:dyDescent="0.25">
      <c r="A90" s="80" t="s">
        <v>630</v>
      </c>
      <c r="B90" s="88">
        <v>44197</v>
      </c>
      <c r="C90" s="88">
        <v>44214</v>
      </c>
      <c r="D90" s="89">
        <v>386.58</v>
      </c>
    </row>
    <row r="91" spans="1:4" s="9" customFormat="1" x14ac:dyDescent="0.25">
      <c r="A91" s="80" t="s">
        <v>631</v>
      </c>
      <c r="B91" s="88">
        <v>44197</v>
      </c>
      <c r="C91" s="88">
        <v>44214</v>
      </c>
      <c r="D91" s="89">
        <v>193.29</v>
      </c>
    </row>
    <row r="92" spans="1:4" s="9" customFormat="1" x14ac:dyDescent="0.25">
      <c r="A92" s="80" t="s">
        <v>632</v>
      </c>
      <c r="B92" s="88">
        <v>44197</v>
      </c>
      <c r="C92" s="88">
        <v>44214</v>
      </c>
      <c r="D92" s="89">
        <v>386.58</v>
      </c>
    </row>
    <row r="93" spans="1:4" x14ac:dyDescent="0.25">
      <c r="A93" s="80" t="s">
        <v>633</v>
      </c>
      <c r="B93" s="88">
        <v>44197</v>
      </c>
      <c r="C93" s="88">
        <v>44214</v>
      </c>
      <c r="D93" s="89">
        <v>317.35000000000002</v>
      </c>
    </row>
    <row r="94" spans="1:4" s="9" customFormat="1" x14ac:dyDescent="0.25">
      <c r="A94" s="80" t="s">
        <v>634</v>
      </c>
      <c r="B94" s="88">
        <v>44197</v>
      </c>
      <c r="C94" s="88">
        <v>44214</v>
      </c>
      <c r="D94" s="89">
        <v>158.68</v>
      </c>
    </row>
    <row r="95" spans="1:4" s="9" customFormat="1" x14ac:dyDescent="0.25">
      <c r="A95" s="80" t="s">
        <v>635</v>
      </c>
      <c r="B95" s="88">
        <v>44197</v>
      </c>
      <c r="C95" s="88">
        <v>44214</v>
      </c>
      <c r="D95" s="89">
        <v>317.35000000000002</v>
      </c>
    </row>
    <row r="96" spans="1:4" x14ac:dyDescent="0.25">
      <c r="A96" s="80" t="s">
        <v>636</v>
      </c>
      <c r="B96" s="88">
        <v>44197</v>
      </c>
      <c r="C96" s="88">
        <v>44214</v>
      </c>
      <c r="D96" s="89">
        <v>435.97</v>
      </c>
    </row>
    <row r="97" spans="1:4" s="9" customFormat="1" x14ac:dyDescent="0.25">
      <c r="A97" s="80" t="s">
        <v>637</v>
      </c>
      <c r="B97" s="88">
        <v>44197</v>
      </c>
      <c r="C97" s="88">
        <v>44214</v>
      </c>
      <c r="D97" s="89">
        <v>217.99</v>
      </c>
    </row>
    <row r="98" spans="1:4" s="9" customFormat="1" x14ac:dyDescent="0.25">
      <c r="A98" s="80" t="s">
        <v>638</v>
      </c>
      <c r="B98" s="88">
        <v>44197</v>
      </c>
      <c r="C98" s="88">
        <v>44214</v>
      </c>
      <c r="D98" s="89">
        <v>435.97</v>
      </c>
    </row>
    <row r="99" spans="1:4" x14ac:dyDescent="0.25">
      <c r="A99" s="80" t="s">
        <v>639</v>
      </c>
      <c r="B99" s="88">
        <v>44197</v>
      </c>
      <c r="C99" s="88">
        <v>44214</v>
      </c>
      <c r="D99" s="89">
        <v>332.04</v>
      </c>
    </row>
    <row r="100" spans="1:4" s="9" customFormat="1" x14ac:dyDescent="0.25">
      <c r="A100" s="80" t="s">
        <v>640</v>
      </c>
      <c r="B100" s="88">
        <v>44197</v>
      </c>
      <c r="C100" s="88">
        <v>44214</v>
      </c>
      <c r="D100" s="89">
        <v>166.02</v>
      </c>
    </row>
    <row r="101" spans="1:4" s="9" customFormat="1" x14ac:dyDescent="0.25">
      <c r="A101" s="80" t="s">
        <v>641</v>
      </c>
      <c r="B101" s="88">
        <v>44197</v>
      </c>
      <c r="C101" s="88">
        <v>44214</v>
      </c>
      <c r="D101" s="89">
        <v>332.04</v>
      </c>
    </row>
    <row r="102" spans="1:4" x14ac:dyDescent="0.25">
      <c r="A102" s="80" t="s">
        <v>642</v>
      </c>
      <c r="B102" s="88">
        <v>44197</v>
      </c>
      <c r="C102" s="88">
        <v>44214</v>
      </c>
      <c r="D102" s="89">
        <v>217.49</v>
      </c>
    </row>
    <row r="103" spans="1:4" s="9" customFormat="1" x14ac:dyDescent="0.25">
      <c r="A103" s="80" t="s">
        <v>643</v>
      </c>
      <c r="B103" s="88">
        <v>44197</v>
      </c>
      <c r="C103" s="88">
        <v>44214</v>
      </c>
      <c r="D103" s="89">
        <v>108.75</v>
      </c>
    </row>
    <row r="104" spans="1:4" s="9" customFormat="1" x14ac:dyDescent="0.25">
      <c r="A104" s="80" t="s">
        <v>644</v>
      </c>
      <c r="B104" s="88">
        <v>44197</v>
      </c>
      <c r="C104" s="88">
        <v>44214</v>
      </c>
      <c r="D104" s="89">
        <v>217.49</v>
      </c>
    </row>
    <row r="105" spans="1:4" x14ac:dyDescent="0.25">
      <c r="A105" s="80" t="s">
        <v>645</v>
      </c>
      <c r="B105" s="88">
        <v>44197</v>
      </c>
      <c r="C105" s="88">
        <v>44214</v>
      </c>
      <c r="D105" s="89">
        <v>178.54</v>
      </c>
    </row>
    <row r="106" spans="1:4" s="9" customFormat="1" x14ac:dyDescent="0.25">
      <c r="A106" s="80" t="s">
        <v>646</v>
      </c>
      <c r="B106" s="88">
        <v>44197</v>
      </c>
      <c r="C106" s="88">
        <v>44214</v>
      </c>
      <c r="D106" s="89">
        <v>89.27</v>
      </c>
    </row>
    <row r="107" spans="1:4" s="9" customFormat="1" x14ac:dyDescent="0.25">
      <c r="A107" s="80" t="s">
        <v>647</v>
      </c>
      <c r="B107" s="88">
        <v>44197</v>
      </c>
      <c r="C107" s="88">
        <v>44214</v>
      </c>
      <c r="D107" s="89">
        <v>178.54</v>
      </c>
    </row>
    <row r="108" spans="1:4" x14ac:dyDescent="0.25">
      <c r="A108" s="80" t="s">
        <v>648</v>
      </c>
      <c r="B108" s="88">
        <v>44197</v>
      </c>
      <c r="C108" s="88">
        <v>44214</v>
      </c>
      <c r="D108" s="89">
        <v>311.39999999999998</v>
      </c>
    </row>
    <row r="109" spans="1:4" s="9" customFormat="1" x14ac:dyDescent="0.25">
      <c r="A109" s="80" t="s">
        <v>649</v>
      </c>
      <c r="B109" s="88">
        <v>44197</v>
      </c>
      <c r="C109" s="88">
        <v>44214</v>
      </c>
      <c r="D109" s="89">
        <v>155.69999999999999</v>
      </c>
    </row>
    <row r="110" spans="1:4" s="9" customFormat="1" x14ac:dyDescent="0.25">
      <c r="A110" s="80" t="s">
        <v>650</v>
      </c>
      <c r="B110" s="88">
        <v>44197</v>
      </c>
      <c r="C110" s="88">
        <v>44214</v>
      </c>
      <c r="D110" s="89">
        <v>311.39999999999998</v>
      </c>
    </row>
    <row r="111" spans="1:4" s="9" customFormat="1" x14ac:dyDescent="0.25">
      <c r="A111" s="80" t="s">
        <v>597</v>
      </c>
      <c r="B111" s="88">
        <v>44197</v>
      </c>
      <c r="C111" s="88">
        <v>44214</v>
      </c>
      <c r="D111" s="89">
        <v>590.17999999999995</v>
      </c>
    </row>
    <row r="112" spans="1:4" s="9" customFormat="1" x14ac:dyDescent="0.25">
      <c r="A112" s="80" t="s">
        <v>598</v>
      </c>
      <c r="B112" s="88">
        <v>44197</v>
      </c>
      <c r="C112" s="88">
        <v>44214</v>
      </c>
      <c r="D112" s="89">
        <v>295.08999999999997</v>
      </c>
    </row>
    <row r="113" spans="1:4" s="9" customFormat="1" x14ac:dyDescent="0.25">
      <c r="A113" s="80" t="s">
        <v>599</v>
      </c>
      <c r="B113" s="88">
        <v>44197</v>
      </c>
      <c r="C113" s="88">
        <v>44214</v>
      </c>
      <c r="D113" s="89">
        <v>590.17999999999995</v>
      </c>
    </row>
    <row r="114" spans="1:4" s="9" customFormat="1" x14ac:dyDescent="0.25">
      <c r="A114" s="80" t="s">
        <v>600</v>
      </c>
      <c r="B114" s="88">
        <v>44197</v>
      </c>
      <c r="C114" s="88">
        <v>44214</v>
      </c>
      <c r="D114" s="89">
        <v>386.58</v>
      </c>
    </row>
    <row r="115" spans="1:4" s="9" customFormat="1" x14ac:dyDescent="0.25">
      <c r="A115" s="80" t="s">
        <v>601</v>
      </c>
      <c r="B115" s="88">
        <v>44197</v>
      </c>
      <c r="C115" s="88">
        <v>44214</v>
      </c>
      <c r="D115" s="89">
        <v>193.29</v>
      </c>
    </row>
    <row r="116" spans="1:4" s="9" customFormat="1" x14ac:dyDescent="0.25">
      <c r="A116" s="80" t="s">
        <v>602</v>
      </c>
      <c r="B116" s="88">
        <v>44197</v>
      </c>
      <c r="C116" s="88">
        <v>44214</v>
      </c>
      <c r="D116" s="89">
        <v>386.58</v>
      </c>
    </row>
    <row r="117" spans="1:4" s="9" customFormat="1" x14ac:dyDescent="0.25">
      <c r="A117" s="80" t="s">
        <v>603</v>
      </c>
      <c r="B117" s="88">
        <v>44197</v>
      </c>
      <c r="C117" s="88">
        <v>44214</v>
      </c>
      <c r="D117" s="89">
        <v>317.35000000000002</v>
      </c>
    </row>
    <row r="118" spans="1:4" s="9" customFormat="1" x14ac:dyDescent="0.25">
      <c r="A118" s="80" t="s">
        <v>604</v>
      </c>
      <c r="B118" s="88">
        <v>44197</v>
      </c>
      <c r="C118" s="88">
        <v>44214</v>
      </c>
      <c r="D118" s="89">
        <v>158.68</v>
      </c>
    </row>
    <row r="119" spans="1:4" s="9" customFormat="1" x14ac:dyDescent="0.25">
      <c r="A119" s="80" t="s">
        <v>605</v>
      </c>
      <c r="B119" s="88">
        <v>44197</v>
      </c>
      <c r="C119" s="88">
        <v>44214</v>
      </c>
      <c r="D119" s="89">
        <v>317.35000000000002</v>
      </c>
    </row>
    <row r="120" spans="1:4" s="9" customFormat="1" x14ac:dyDescent="0.25">
      <c r="A120" s="80" t="s">
        <v>606</v>
      </c>
      <c r="B120" s="88">
        <v>44197</v>
      </c>
      <c r="C120" s="88">
        <v>44214</v>
      </c>
      <c r="D120" s="89">
        <v>435.97</v>
      </c>
    </row>
    <row r="121" spans="1:4" s="9" customFormat="1" x14ac:dyDescent="0.25">
      <c r="A121" s="80" t="s">
        <v>607</v>
      </c>
      <c r="B121" s="88">
        <v>44197</v>
      </c>
      <c r="C121" s="88">
        <v>44214</v>
      </c>
      <c r="D121" s="89">
        <v>217.99</v>
      </c>
    </row>
    <row r="122" spans="1:4" s="9" customFormat="1" x14ac:dyDescent="0.25">
      <c r="A122" s="80" t="s">
        <v>608</v>
      </c>
      <c r="B122" s="88">
        <v>44197</v>
      </c>
      <c r="C122" s="88">
        <v>44214</v>
      </c>
      <c r="D122" s="89">
        <v>435.97</v>
      </c>
    </row>
    <row r="123" spans="1:4" s="9" customFormat="1" x14ac:dyDescent="0.25">
      <c r="A123" s="80" t="s">
        <v>609</v>
      </c>
      <c r="B123" s="88">
        <v>44197</v>
      </c>
      <c r="C123" s="88">
        <v>44214</v>
      </c>
      <c r="D123" s="89">
        <v>332.04</v>
      </c>
    </row>
    <row r="124" spans="1:4" s="9" customFormat="1" x14ac:dyDescent="0.25">
      <c r="A124" s="80" t="s">
        <v>610</v>
      </c>
      <c r="B124" s="88">
        <v>44197</v>
      </c>
      <c r="C124" s="88">
        <v>44214</v>
      </c>
      <c r="D124" s="89">
        <v>166.02</v>
      </c>
    </row>
    <row r="125" spans="1:4" s="9" customFormat="1" x14ac:dyDescent="0.25">
      <c r="A125" s="80" t="s">
        <v>611</v>
      </c>
      <c r="B125" s="88">
        <v>44197</v>
      </c>
      <c r="C125" s="88">
        <v>44214</v>
      </c>
      <c r="D125" s="89">
        <v>332.04</v>
      </c>
    </row>
    <row r="126" spans="1:4" s="9" customFormat="1" x14ac:dyDescent="0.25">
      <c r="A126" s="80" t="s">
        <v>612</v>
      </c>
      <c r="B126" s="88">
        <v>44197</v>
      </c>
      <c r="C126" s="88">
        <v>44214</v>
      </c>
      <c r="D126" s="89">
        <v>217.49</v>
      </c>
    </row>
    <row r="127" spans="1:4" s="9" customFormat="1" x14ac:dyDescent="0.25">
      <c r="A127" s="80" t="s">
        <v>613</v>
      </c>
      <c r="B127" s="88">
        <v>44197</v>
      </c>
      <c r="C127" s="88">
        <v>44214</v>
      </c>
      <c r="D127" s="89">
        <v>108.75</v>
      </c>
    </row>
    <row r="128" spans="1:4" s="9" customFormat="1" x14ac:dyDescent="0.25">
      <c r="A128" s="80" t="s">
        <v>614</v>
      </c>
      <c r="B128" s="88">
        <v>44197</v>
      </c>
      <c r="C128" s="88">
        <v>44214</v>
      </c>
      <c r="D128" s="89">
        <v>217.49</v>
      </c>
    </row>
    <row r="129" spans="1:4" s="9" customFormat="1" x14ac:dyDescent="0.25">
      <c r="A129" s="80" t="s">
        <v>615</v>
      </c>
      <c r="B129" s="88">
        <v>44197</v>
      </c>
      <c r="C129" s="88">
        <v>44214</v>
      </c>
      <c r="D129" s="89">
        <v>178.54</v>
      </c>
    </row>
    <row r="130" spans="1:4" s="9" customFormat="1" x14ac:dyDescent="0.25">
      <c r="A130" s="80" t="s">
        <v>616</v>
      </c>
      <c r="B130" s="88">
        <v>44197</v>
      </c>
      <c r="C130" s="88">
        <v>44214</v>
      </c>
      <c r="D130" s="89">
        <v>89.27</v>
      </c>
    </row>
    <row r="131" spans="1:4" s="9" customFormat="1" x14ac:dyDescent="0.25">
      <c r="A131" s="80" t="s">
        <v>617</v>
      </c>
      <c r="B131" s="88">
        <v>44197</v>
      </c>
      <c r="C131" s="88">
        <v>44214</v>
      </c>
      <c r="D131" s="89">
        <v>178.54</v>
      </c>
    </row>
    <row r="132" spans="1:4" s="9" customFormat="1" x14ac:dyDescent="0.25">
      <c r="A132" s="80" t="s">
        <v>618</v>
      </c>
      <c r="B132" s="88">
        <v>44197</v>
      </c>
      <c r="C132" s="88">
        <v>44214</v>
      </c>
      <c r="D132" s="89">
        <v>311.39999999999998</v>
      </c>
    </row>
    <row r="133" spans="1:4" s="9" customFormat="1" x14ac:dyDescent="0.25">
      <c r="A133" s="80" t="s">
        <v>619</v>
      </c>
      <c r="B133" s="88">
        <v>44197</v>
      </c>
      <c r="C133" s="88">
        <v>44214</v>
      </c>
      <c r="D133" s="89">
        <v>155.69999999999999</v>
      </c>
    </row>
    <row r="134" spans="1:4" s="9" customFormat="1" x14ac:dyDescent="0.25">
      <c r="A134" s="80" t="s">
        <v>620</v>
      </c>
      <c r="B134" s="88">
        <v>44197</v>
      </c>
      <c r="C134" s="88">
        <v>44214</v>
      </c>
      <c r="D134" s="89">
        <v>311.39999999999998</v>
      </c>
    </row>
    <row r="135" spans="1:4" x14ac:dyDescent="0.25">
      <c r="A135" s="80" t="s">
        <v>627</v>
      </c>
      <c r="B135" s="88">
        <v>44215</v>
      </c>
      <c r="C135" s="88">
        <v>2958465</v>
      </c>
      <c r="D135" s="89">
        <v>590.17999999999995</v>
      </c>
    </row>
    <row r="136" spans="1:4" s="9" customFormat="1" x14ac:dyDescent="0.25">
      <c r="A136" s="80" t="s">
        <v>628</v>
      </c>
      <c r="B136" s="88">
        <v>44215</v>
      </c>
      <c r="C136" s="88">
        <v>2958465</v>
      </c>
      <c r="D136" s="89">
        <v>295.08999999999997</v>
      </c>
    </row>
    <row r="137" spans="1:4" s="9" customFormat="1" x14ac:dyDescent="0.25">
      <c r="A137" s="80" t="s">
        <v>629</v>
      </c>
      <c r="B137" s="88">
        <v>44215</v>
      </c>
      <c r="C137" s="88">
        <v>2958465</v>
      </c>
      <c r="D137" s="89">
        <v>590.17999999999995</v>
      </c>
    </row>
    <row r="138" spans="1:4" x14ac:dyDescent="0.25">
      <c r="A138" s="80" t="s">
        <v>630</v>
      </c>
      <c r="B138" s="88">
        <v>44215</v>
      </c>
      <c r="C138" s="88">
        <v>2958465</v>
      </c>
      <c r="D138" s="89">
        <v>386.58</v>
      </c>
    </row>
    <row r="139" spans="1:4" s="9" customFormat="1" x14ac:dyDescent="0.25">
      <c r="A139" s="80" t="s">
        <v>631</v>
      </c>
      <c r="B139" s="88">
        <v>44215</v>
      </c>
      <c r="C139" s="88">
        <v>2958465</v>
      </c>
      <c r="D139" s="89">
        <v>193.29</v>
      </c>
    </row>
    <row r="140" spans="1:4" s="9" customFormat="1" x14ac:dyDescent="0.25">
      <c r="A140" s="80" t="s">
        <v>632</v>
      </c>
      <c r="B140" s="88">
        <v>44215</v>
      </c>
      <c r="C140" s="88">
        <v>2958465</v>
      </c>
      <c r="D140" s="89">
        <v>386.58</v>
      </c>
    </row>
    <row r="141" spans="1:4" x14ac:dyDescent="0.25">
      <c r="A141" s="80" t="s">
        <v>633</v>
      </c>
      <c r="B141" s="88">
        <v>44215</v>
      </c>
      <c r="C141" s="88">
        <v>2958465</v>
      </c>
      <c r="D141" s="89">
        <v>317.35000000000002</v>
      </c>
    </row>
    <row r="142" spans="1:4" s="9" customFormat="1" x14ac:dyDescent="0.25">
      <c r="A142" s="80" t="s">
        <v>634</v>
      </c>
      <c r="B142" s="88">
        <v>44215</v>
      </c>
      <c r="C142" s="88">
        <v>2958465</v>
      </c>
      <c r="D142" s="89">
        <v>158.68</v>
      </c>
    </row>
    <row r="143" spans="1:4" s="9" customFormat="1" x14ac:dyDescent="0.25">
      <c r="A143" s="80" t="s">
        <v>635</v>
      </c>
      <c r="B143" s="88">
        <v>44215</v>
      </c>
      <c r="C143" s="88">
        <v>2958465</v>
      </c>
      <c r="D143" s="89">
        <v>317.35000000000002</v>
      </c>
    </row>
    <row r="144" spans="1:4" x14ac:dyDescent="0.25">
      <c r="A144" s="80" t="s">
        <v>636</v>
      </c>
      <c r="B144" s="88">
        <v>44215</v>
      </c>
      <c r="C144" s="88">
        <v>2958465</v>
      </c>
      <c r="D144" s="89">
        <v>435.97</v>
      </c>
    </row>
    <row r="145" spans="1:4" s="9" customFormat="1" x14ac:dyDescent="0.25">
      <c r="A145" s="80" t="s">
        <v>637</v>
      </c>
      <c r="B145" s="88">
        <v>44215</v>
      </c>
      <c r="C145" s="88">
        <v>2958465</v>
      </c>
      <c r="D145" s="89">
        <v>217.99</v>
      </c>
    </row>
    <row r="146" spans="1:4" s="9" customFormat="1" x14ac:dyDescent="0.25">
      <c r="A146" s="80" t="s">
        <v>638</v>
      </c>
      <c r="B146" s="88">
        <v>44215</v>
      </c>
      <c r="C146" s="88">
        <v>2958465</v>
      </c>
      <c r="D146" s="89">
        <v>435.97</v>
      </c>
    </row>
    <row r="147" spans="1:4" x14ac:dyDescent="0.25">
      <c r="A147" s="80" t="s">
        <v>639</v>
      </c>
      <c r="B147" s="88">
        <v>44215</v>
      </c>
      <c r="C147" s="88">
        <v>2958465</v>
      </c>
      <c r="D147" s="89">
        <v>332.04</v>
      </c>
    </row>
    <row r="148" spans="1:4" s="9" customFormat="1" x14ac:dyDescent="0.25">
      <c r="A148" s="80" t="s">
        <v>640</v>
      </c>
      <c r="B148" s="88">
        <v>44215</v>
      </c>
      <c r="C148" s="88">
        <v>2958465</v>
      </c>
      <c r="D148" s="89">
        <v>166.02</v>
      </c>
    </row>
    <row r="149" spans="1:4" s="9" customFormat="1" x14ac:dyDescent="0.25">
      <c r="A149" s="80" t="s">
        <v>641</v>
      </c>
      <c r="B149" s="88">
        <v>44215</v>
      </c>
      <c r="C149" s="88">
        <v>2958465</v>
      </c>
      <c r="D149" s="89">
        <v>332.04</v>
      </c>
    </row>
    <row r="150" spans="1:4" x14ac:dyDescent="0.25">
      <c r="A150" s="80" t="s">
        <v>642</v>
      </c>
      <c r="B150" s="88">
        <v>44215</v>
      </c>
      <c r="C150" s="88">
        <v>2958465</v>
      </c>
      <c r="D150" s="89">
        <v>217.49</v>
      </c>
    </row>
    <row r="151" spans="1:4" s="9" customFormat="1" x14ac:dyDescent="0.25">
      <c r="A151" s="80" t="s">
        <v>643</v>
      </c>
      <c r="B151" s="88">
        <v>44215</v>
      </c>
      <c r="C151" s="88">
        <v>2958465</v>
      </c>
      <c r="D151" s="89">
        <v>108.75</v>
      </c>
    </row>
    <row r="152" spans="1:4" s="9" customFormat="1" x14ac:dyDescent="0.25">
      <c r="A152" s="80" t="s">
        <v>644</v>
      </c>
      <c r="B152" s="88">
        <v>44215</v>
      </c>
      <c r="C152" s="88">
        <v>2958465</v>
      </c>
      <c r="D152" s="89">
        <v>217.49</v>
      </c>
    </row>
    <row r="153" spans="1:4" x14ac:dyDescent="0.25">
      <c r="A153" s="80" t="s">
        <v>645</v>
      </c>
      <c r="B153" s="88">
        <v>44215</v>
      </c>
      <c r="C153" s="88">
        <v>2958465</v>
      </c>
      <c r="D153" s="89">
        <v>178.54</v>
      </c>
    </row>
    <row r="154" spans="1:4" s="9" customFormat="1" x14ac:dyDescent="0.25">
      <c r="A154" s="80" t="s">
        <v>646</v>
      </c>
      <c r="B154" s="88">
        <v>44215</v>
      </c>
      <c r="C154" s="88">
        <v>2958465</v>
      </c>
      <c r="D154" s="89">
        <v>89.27</v>
      </c>
    </row>
    <row r="155" spans="1:4" s="9" customFormat="1" x14ac:dyDescent="0.25">
      <c r="A155" s="80" t="s">
        <v>647</v>
      </c>
      <c r="B155" s="88">
        <v>44215</v>
      </c>
      <c r="C155" s="88">
        <v>2958465</v>
      </c>
      <c r="D155" s="89">
        <v>178.54</v>
      </c>
    </row>
    <row r="156" spans="1:4" x14ac:dyDescent="0.25">
      <c r="A156" s="80" t="s">
        <v>648</v>
      </c>
      <c r="B156" s="88">
        <v>44215</v>
      </c>
      <c r="C156" s="88">
        <v>2958465</v>
      </c>
      <c r="D156" s="89">
        <v>311.39999999999998</v>
      </c>
    </row>
    <row r="157" spans="1:4" s="9" customFormat="1" x14ac:dyDescent="0.25">
      <c r="A157" s="80" t="s">
        <v>649</v>
      </c>
      <c r="B157" s="88">
        <v>44215</v>
      </c>
      <c r="C157" s="88">
        <v>2958465</v>
      </c>
      <c r="D157" s="89">
        <v>155.69999999999999</v>
      </c>
    </row>
    <row r="158" spans="1:4" s="9" customFormat="1" x14ac:dyDescent="0.25">
      <c r="A158" s="80" t="s">
        <v>650</v>
      </c>
      <c r="B158" s="88">
        <v>44215</v>
      </c>
      <c r="C158" s="88">
        <v>2958465</v>
      </c>
      <c r="D158" s="89">
        <v>311.39999999999998</v>
      </c>
    </row>
    <row r="159" spans="1:4" x14ac:dyDescent="0.25">
      <c r="A159" s="80" t="s">
        <v>597</v>
      </c>
      <c r="B159" s="88">
        <v>44215</v>
      </c>
      <c r="C159" s="88">
        <v>2958465</v>
      </c>
      <c r="D159" s="89">
        <v>759.08755496214076</v>
      </c>
    </row>
    <row r="160" spans="1:4" s="9" customFormat="1" x14ac:dyDescent="0.25">
      <c r="A160" s="80" t="s">
        <v>598</v>
      </c>
      <c r="B160" s="88">
        <v>44215</v>
      </c>
      <c r="C160" s="88">
        <v>2958465</v>
      </c>
      <c r="D160" s="89">
        <v>379.55</v>
      </c>
    </row>
    <row r="161" spans="1:4" s="9" customFormat="1" x14ac:dyDescent="0.25">
      <c r="A161" s="80" t="s">
        <v>599</v>
      </c>
      <c r="B161" s="88">
        <v>44215</v>
      </c>
      <c r="C161" s="88">
        <v>2958465</v>
      </c>
      <c r="D161" s="89">
        <v>759.08755496214076</v>
      </c>
    </row>
    <row r="162" spans="1:4" x14ac:dyDescent="0.25">
      <c r="A162" s="80" t="s">
        <v>600</v>
      </c>
      <c r="B162" s="88">
        <v>44215</v>
      </c>
      <c r="C162" s="88">
        <v>2958465</v>
      </c>
      <c r="D162" s="89">
        <v>497.21732017881476</v>
      </c>
    </row>
    <row r="163" spans="1:4" s="9" customFormat="1" x14ac:dyDescent="0.25">
      <c r="A163" s="80" t="s">
        <v>601</v>
      </c>
      <c r="B163" s="88">
        <v>44215</v>
      </c>
      <c r="C163" s="88">
        <v>2958465</v>
      </c>
      <c r="D163" s="89">
        <v>248.61</v>
      </c>
    </row>
    <row r="164" spans="1:4" s="9" customFormat="1" x14ac:dyDescent="0.25">
      <c r="A164" s="80" t="s">
        <v>602</v>
      </c>
      <c r="B164" s="88">
        <v>44215</v>
      </c>
      <c r="C164" s="88">
        <v>2958465</v>
      </c>
      <c r="D164" s="89">
        <v>497.21732017881476</v>
      </c>
    </row>
    <row r="165" spans="1:4" x14ac:dyDescent="0.25">
      <c r="A165" s="80" t="s">
        <v>603</v>
      </c>
      <c r="B165" s="88">
        <v>44215</v>
      </c>
      <c r="C165" s="88">
        <v>2958465</v>
      </c>
      <c r="D165" s="89">
        <v>408.18144035248395</v>
      </c>
    </row>
    <row r="166" spans="1:4" s="9" customFormat="1" x14ac:dyDescent="0.25">
      <c r="A166" s="80" t="s">
        <v>604</v>
      </c>
      <c r="B166" s="88">
        <v>44215</v>
      </c>
      <c r="C166" s="88">
        <v>2958465</v>
      </c>
      <c r="D166" s="89">
        <v>204.09</v>
      </c>
    </row>
    <row r="167" spans="1:4" s="9" customFormat="1" x14ac:dyDescent="0.25">
      <c r="A167" s="80" t="s">
        <v>605</v>
      </c>
      <c r="B167" s="88">
        <v>44215</v>
      </c>
      <c r="C167" s="88">
        <v>2958465</v>
      </c>
      <c r="D167" s="89">
        <v>408.18144035248395</v>
      </c>
    </row>
    <row r="168" spans="1:4" x14ac:dyDescent="0.25">
      <c r="A168" s="80" t="s">
        <v>606</v>
      </c>
      <c r="B168" s="88">
        <v>44215</v>
      </c>
      <c r="C168" s="88">
        <v>2958465</v>
      </c>
      <c r="D168" s="89">
        <v>560.73820000220064</v>
      </c>
    </row>
    <row r="169" spans="1:4" s="9" customFormat="1" x14ac:dyDescent="0.25">
      <c r="A169" s="80" t="s">
        <v>607</v>
      </c>
      <c r="B169" s="88">
        <v>44215</v>
      </c>
      <c r="C169" s="88">
        <v>2958465</v>
      </c>
      <c r="D169" s="89">
        <v>280.37</v>
      </c>
    </row>
    <row r="170" spans="1:4" s="9" customFormat="1" x14ac:dyDescent="0.25">
      <c r="A170" s="80" t="s">
        <v>608</v>
      </c>
      <c r="B170" s="88">
        <v>44215</v>
      </c>
      <c r="C170" s="88">
        <v>2958465</v>
      </c>
      <c r="D170" s="89">
        <v>408.18144035248395</v>
      </c>
    </row>
    <row r="171" spans="1:4" x14ac:dyDescent="0.25">
      <c r="A171" s="80" t="s">
        <v>609</v>
      </c>
      <c r="B171" s="88">
        <v>44215</v>
      </c>
      <c r="C171" s="88">
        <v>2958465</v>
      </c>
      <c r="D171" s="89">
        <v>427.06456755387796</v>
      </c>
    </row>
    <row r="172" spans="1:4" s="9" customFormat="1" x14ac:dyDescent="0.25">
      <c r="A172" s="80" t="s">
        <v>610</v>
      </c>
      <c r="B172" s="88">
        <v>44215</v>
      </c>
      <c r="C172" s="88">
        <v>2958465</v>
      </c>
      <c r="D172" s="89">
        <v>213.53</v>
      </c>
    </row>
    <row r="173" spans="1:4" s="9" customFormat="1" x14ac:dyDescent="0.25">
      <c r="A173" s="80" t="s">
        <v>611</v>
      </c>
      <c r="B173" s="88">
        <v>44215</v>
      </c>
      <c r="C173" s="88">
        <v>2958465</v>
      </c>
      <c r="D173" s="89">
        <v>427.06456755387796</v>
      </c>
    </row>
    <row r="174" spans="1:4" x14ac:dyDescent="0.25">
      <c r="A174" s="80" t="s">
        <v>612</v>
      </c>
      <c r="B174" s="88">
        <v>44215</v>
      </c>
      <c r="C174" s="88">
        <v>2958465</v>
      </c>
      <c r="D174" s="89">
        <v>279.7357148518318</v>
      </c>
    </row>
    <row r="175" spans="1:4" s="9" customFormat="1" x14ac:dyDescent="0.25">
      <c r="A175" s="80" t="s">
        <v>613</v>
      </c>
      <c r="B175" s="88">
        <v>44215</v>
      </c>
      <c r="C175" s="88">
        <v>2958465</v>
      </c>
      <c r="D175" s="89">
        <v>139.87</v>
      </c>
    </row>
    <row r="176" spans="1:4" s="9" customFormat="1" x14ac:dyDescent="0.25">
      <c r="A176" s="80" t="s">
        <v>614</v>
      </c>
      <c r="B176" s="88">
        <v>44215</v>
      </c>
      <c r="C176" s="88">
        <v>2958465</v>
      </c>
      <c r="D176" s="89">
        <v>279.7357148518318</v>
      </c>
    </row>
    <row r="177" spans="1:4" x14ac:dyDescent="0.25">
      <c r="A177" s="80" t="s">
        <v>615</v>
      </c>
      <c r="B177" s="88">
        <v>44215</v>
      </c>
      <c r="C177" s="88">
        <v>2958465</v>
      </c>
      <c r="D177" s="89">
        <v>229.6439049331361</v>
      </c>
    </row>
    <row r="178" spans="1:4" s="9" customFormat="1" x14ac:dyDescent="0.25">
      <c r="A178" s="80" t="s">
        <v>616</v>
      </c>
      <c r="B178" s="88">
        <v>44215</v>
      </c>
      <c r="C178" s="88">
        <v>2958465</v>
      </c>
      <c r="D178" s="89">
        <v>114.82</v>
      </c>
    </row>
    <row r="179" spans="1:4" s="9" customFormat="1" x14ac:dyDescent="0.25">
      <c r="A179" s="80" t="s">
        <v>617</v>
      </c>
      <c r="B179" s="88">
        <v>44215</v>
      </c>
      <c r="C179" s="88">
        <v>2958465</v>
      </c>
      <c r="D179" s="89">
        <v>229.6439049331361</v>
      </c>
    </row>
    <row r="180" spans="1:4" x14ac:dyDescent="0.25">
      <c r="A180" s="80" t="s">
        <v>618</v>
      </c>
      <c r="B180" s="88">
        <v>44215</v>
      </c>
      <c r="C180" s="88">
        <v>2958465</v>
      </c>
      <c r="D180" s="89">
        <v>400.5272857158576</v>
      </c>
    </row>
    <row r="181" spans="1:4" x14ac:dyDescent="0.25">
      <c r="A181" s="80" t="s">
        <v>619</v>
      </c>
      <c r="B181" s="88">
        <v>44215</v>
      </c>
      <c r="C181" s="88">
        <v>2958465</v>
      </c>
      <c r="D181" s="89">
        <v>200.27</v>
      </c>
    </row>
    <row r="182" spans="1:4" x14ac:dyDescent="0.25">
      <c r="A182" s="80" t="s">
        <v>620</v>
      </c>
      <c r="B182" s="88">
        <v>44215</v>
      </c>
      <c r="C182" s="88">
        <v>2958465</v>
      </c>
      <c r="D182" s="89">
        <v>400.5272857158576</v>
      </c>
    </row>
    <row r="183" spans="1:4" x14ac:dyDescent="0.25">
      <c r="D183" s="59"/>
    </row>
  </sheetData>
  <autoFilter ref="A2:D2" xr:uid="{00000000-0009-0000-0000-00000B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6"/>
  <sheetViews>
    <sheetView workbookViewId="0">
      <selection activeCell="B6" sqref="B6"/>
    </sheetView>
  </sheetViews>
  <sheetFormatPr defaultColWidth="9.140625" defaultRowHeight="15.75" x14ac:dyDescent="0.25"/>
  <cols>
    <col min="1" max="1" width="23.42578125" style="137" customWidth="1"/>
    <col min="2" max="2" width="55.140625" style="137" customWidth="1"/>
    <col min="3" max="3" width="14.5703125" style="137" customWidth="1"/>
    <col min="4" max="16384" width="9.140625" style="137"/>
  </cols>
  <sheetData>
    <row r="1" spans="1:2" s="140" customFormat="1" x14ac:dyDescent="0.25">
      <c r="A1" s="261" t="s">
        <v>1050</v>
      </c>
      <c r="B1" s="261"/>
    </row>
    <row r="2" spans="1:2" s="140" customFormat="1" x14ac:dyDescent="0.25"/>
    <row r="3" spans="1:2" x14ac:dyDescent="0.25">
      <c r="A3" s="137" t="s">
        <v>897</v>
      </c>
      <c r="B3" s="178"/>
    </row>
    <row r="4" spans="1:2" x14ac:dyDescent="0.25">
      <c r="A4" s="137" t="s">
        <v>875</v>
      </c>
      <c r="B4" s="175"/>
    </row>
    <row r="5" spans="1:2" x14ac:dyDescent="0.25">
      <c r="A5" s="137" t="s">
        <v>876</v>
      </c>
      <c r="B5" s="176"/>
    </row>
    <row r="6" spans="1:2" x14ac:dyDescent="0.25">
      <c r="A6" s="137" t="s">
        <v>877</v>
      </c>
      <c r="B6" s="176"/>
    </row>
    <row r="7" spans="1:2" x14ac:dyDescent="0.25">
      <c r="A7" s="137" t="s">
        <v>893</v>
      </c>
      <c r="B7" s="177"/>
    </row>
    <row r="8" spans="1:2" x14ac:dyDescent="0.25">
      <c r="A8" s="137" t="s">
        <v>898</v>
      </c>
      <c r="B8" s="133"/>
    </row>
    <row r="9" spans="1:2" x14ac:dyDescent="0.25">
      <c r="A9" s="153"/>
      <c r="B9" s="153"/>
    </row>
    <row r="10" spans="1:2" x14ac:dyDescent="0.25">
      <c r="A10" s="153"/>
      <c r="B10" s="153"/>
    </row>
    <row r="11" spans="1:2" x14ac:dyDescent="0.25">
      <c r="A11" s="153"/>
      <c r="B11" s="154"/>
    </row>
    <row r="12" spans="1:2" x14ac:dyDescent="0.25">
      <c r="A12" s="153"/>
      <c r="B12" s="154"/>
    </row>
    <row r="13" spans="1:2" x14ac:dyDescent="0.25">
      <c r="A13" s="153"/>
      <c r="B13" s="154"/>
    </row>
    <row r="14" spans="1:2" ht="17.25" customHeight="1" x14ac:dyDescent="0.25">
      <c r="A14" s="158"/>
      <c r="B14" s="158"/>
    </row>
    <row r="15" spans="1:2" ht="17.25" customHeight="1" x14ac:dyDescent="0.25">
      <c r="A15" s="157"/>
      <c r="B15" s="157"/>
    </row>
    <row r="16" spans="1:2" ht="17.25" customHeight="1" x14ac:dyDescent="0.25">
      <c r="A16" s="158"/>
      <c r="B16" s="158"/>
    </row>
    <row r="17" spans="1:5" ht="17.25" customHeight="1" x14ac:dyDescent="0.25">
      <c r="A17" s="158"/>
      <c r="B17" s="158"/>
    </row>
    <row r="18" spans="1:5" ht="17.25" customHeight="1" x14ac:dyDescent="0.25">
      <c r="A18" s="158"/>
      <c r="B18" s="158"/>
    </row>
    <row r="19" spans="1:5" ht="17.25" customHeight="1" x14ac:dyDescent="0.25">
      <c r="A19" s="158"/>
      <c r="B19" s="158"/>
    </row>
    <row r="20" spans="1:5" ht="17.25" customHeight="1" x14ac:dyDescent="0.25"/>
    <row r="21" spans="1:5" x14ac:dyDescent="0.25">
      <c r="A21" s="140" t="s">
        <v>872</v>
      </c>
    </row>
    <row r="22" spans="1:5" ht="59.25" customHeight="1" x14ac:dyDescent="0.25">
      <c r="A22" s="259" t="s">
        <v>873</v>
      </c>
      <c r="B22" s="259"/>
      <c r="C22" s="155"/>
      <c r="D22" s="155"/>
      <c r="E22" s="155"/>
    </row>
    <row r="23" spans="1:5" ht="34.5" customHeight="1" x14ac:dyDescent="0.25">
      <c r="A23" s="260" t="s">
        <v>899</v>
      </c>
      <c r="B23" s="260"/>
      <c r="C23" s="156"/>
      <c r="D23" s="156"/>
      <c r="E23" s="156"/>
    </row>
    <row r="25" spans="1:5" x14ac:dyDescent="0.25">
      <c r="A25" s="153"/>
      <c r="B25" s="133"/>
      <c r="C25" s="153"/>
    </row>
    <row r="26" spans="1:5" x14ac:dyDescent="0.25">
      <c r="A26" s="133" t="s">
        <v>865</v>
      </c>
      <c r="B26" s="141"/>
      <c r="C26" s="141" t="s">
        <v>868</v>
      </c>
    </row>
    <row r="27" spans="1:5" x14ac:dyDescent="0.25">
      <c r="A27" s="142" t="s">
        <v>866</v>
      </c>
      <c r="B27" s="143"/>
    </row>
    <row r="28" spans="1:5" x14ac:dyDescent="0.25">
      <c r="A28" s="144" t="s">
        <v>867</v>
      </c>
      <c r="B28" s="143"/>
    </row>
    <row r="29" spans="1:5" x14ac:dyDescent="0.25">
      <c r="A29" s="145" t="s">
        <v>869</v>
      </c>
      <c r="B29" s="143"/>
    </row>
    <row r="30" spans="1:5" x14ac:dyDescent="0.25">
      <c r="A30" s="145" t="s">
        <v>870</v>
      </c>
      <c r="B30" s="147"/>
    </row>
    <row r="31" spans="1:5" x14ac:dyDescent="0.25">
      <c r="A31" s="145"/>
      <c r="B31" s="149"/>
    </row>
    <row r="33" spans="1:3" x14ac:dyDescent="0.25">
      <c r="A33" s="148" t="s">
        <v>971</v>
      </c>
    </row>
    <row r="34" spans="1:3" x14ac:dyDescent="0.25">
      <c r="A34" s="133"/>
    </row>
    <row r="35" spans="1:3" x14ac:dyDescent="0.25">
      <c r="A35" s="147"/>
      <c r="B35" s="153"/>
      <c r="C35" s="133"/>
    </row>
    <row r="36" spans="1:3" x14ac:dyDescent="0.25">
      <c r="A36" s="150" t="s">
        <v>871</v>
      </c>
      <c r="C36" s="141" t="s">
        <v>868</v>
      </c>
    </row>
    <row r="37" spans="1:3" x14ac:dyDescent="0.25">
      <c r="A37" s="150" t="s">
        <v>866</v>
      </c>
      <c r="B37" s="153"/>
    </row>
    <row r="38" spans="1:3" x14ac:dyDescent="0.25">
      <c r="A38" s="150" t="s">
        <v>867</v>
      </c>
      <c r="B38" s="154"/>
    </row>
    <row r="39" spans="1:3" x14ac:dyDescent="0.25">
      <c r="A39" s="145" t="s">
        <v>869</v>
      </c>
      <c r="B39" s="143"/>
    </row>
    <row r="40" spans="1:3" x14ac:dyDescent="0.25">
      <c r="A40" s="145" t="s">
        <v>870</v>
      </c>
      <c r="B40" s="147"/>
    </row>
    <row r="42" spans="1:3" x14ac:dyDescent="0.25">
      <c r="A42" s="147"/>
      <c r="B42" s="153"/>
      <c r="C42" s="153"/>
    </row>
    <row r="43" spans="1:3" x14ac:dyDescent="0.25">
      <c r="A43" s="150" t="s">
        <v>871</v>
      </c>
      <c r="C43" s="137" t="s">
        <v>868</v>
      </c>
    </row>
    <row r="44" spans="1:3" x14ac:dyDescent="0.25">
      <c r="A44" s="150" t="s">
        <v>866</v>
      </c>
      <c r="B44" s="153"/>
    </row>
    <row r="45" spans="1:3" x14ac:dyDescent="0.25">
      <c r="A45" s="150" t="s">
        <v>867</v>
      </c>
      <c r="B45" s="154"/>
    </row>
    <row r="46" spans="1:3" x14ac:dyDescent="0.25">
      <c r="A46" s="145" t="s">
        <v>869</v>
      </c>
      <c r="B46" s="143"/>
    </row>
    <row r="47" spans="1:3" x14ac:dyDescent="0.25">
      <c r="A47" s="145" t="s">
        <v>870</v>
      </c>
      <c r="B47" s="147"/>
    </row>
    <row r="49" spans="1:3" x14ac:dyDescent="0.25">
      <c r="A49" s="148" t="s">
        <v>972</v>
      </c>
    </row>
    <row r="51" spans="1:3" x14ac:dyDescent="0.25">
      <c r="A51" s="147"/>
      <c r="B51" s="153"/>
      <c r="C51" s="133"/>
    </row>
    <row r="52" spans="1:3" x14ac:dyDescent="0.25">
      <c r="A52" s="150" t="s">
        <v>871</v>
      </c>
      <c r="C52" s="141" t="s">
        <v>868</v>
      </c>
    </row>
    <row r="53" spans="1:3" x14ac:dyDescent="0.25">
      <c r="A53" s="150" t="s">
        <v>866</v>
      </c>
      <c r="B53" s="153"/>
    </row>
    <row r="54" spans="1:3" x14ac:dyDescent="0.25">
      <c r="A54" s="150" t="s">
        <v>867</v>
      </c>
      <c r="B54" s="154"/>
    </row>
    <row r="55" spans="1:3" x14ac:dyDescent="0.25">
      <c r="A55" s="145" t="s">
        <v>869</v>
      </c>
      <c r="B55" s="143"/>
    </row>
    <row r="56" spans="1:3" x14ac:dyDescent="0.25">
      <c r="A56" s="145" t="s">
        <v>870</v>
      </c>
      <c r="B56" s="147"/>
    </row>
  </sheetData>
  <mergeCells count="3">
    <mergeCell ref="A22:B22"/>
    <mergeCell ref="A23:B23"/>
    <mergeCell ref="A1:B1"/>
  </mergeCells>
  <pageMargins left="0.7" right="0.7" top="0.75" bottom="0.75" header="0.3" footer="0.3"/>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AJ1008"/>
  <sheetViews>
    <sheetView topLeftCell="B3" zoomScaleNormal="100" workbookViewId="0">
      <selection activeCell="U10" sqref="U10:V1008"/>
    </sheetView>
  </sheetViews>
  <sheetFormatPr defaultColWidth="8.7109375" defaultRowHeight="14.65" customHeight="1" x14ac:dyDescent="0.25"/>
  <cols>
    <col min="1" max="1" width="2.140625" style="44" customWidth="1"/>
    <col min="2" max="2" width="5.28515625" style="44" customWidth="1"/>
    <col min="3" max="3" width="16.28515625" style="44" customWidth="1"/>
    <col min="4" max="4" width="25.85546875" style="44" customWidth="1"/>
    <col min="5" max="5" width="20.28515625" style="44" customWidth="1"/>
    <col min="6" max="6" width="19.28515625" style="44" customWidth="1"/>
    <col min="7" max="7" width="15.7109375" style="44" customWidth="1"/>
    <col min="8" max="8" width="19" style="44" customWidth="1"/>
    <col min="9" max="9" width="16.28515625" style="45" customWidth="1"/>
    <col min="10" max="10" width="14.140625" style="44" customWidth="1"/>
    <col min="11" max="11" width="61.85546875" style="44" customWidth="1"/>
    <col min="12" max="12" width="13" style="68" customWidth="1"/>
    <col min="13" max="13" width="15.140625" style="45" customWidth="1"/>
    <col min="14" max="14" width="10.5703125" style="44" customWidth="1"/>
    <col min="15" max="15" width="13" style="45" customWidth="1"/>
    <col min="16" max="16" width="14.85546875" style="275" customWidth="1"/>
    <col min="17" max="17" width="75.5703125" style="190" customWidth="1"/>
    <col min="18" max="18" width="14.5703125" style="46" customWidth="1"/>
    <col min="19" max="19" width="17.28515625" style="46" customWidth="1"/>
    <col min="20" max="20" width="25.28515625" style="46" customWidth="1"/>
    <col min="21" max="21" width="11.7109375" style="166" customWidth="1"/>
    <col min="22" max="22" width="50.5703125" style="203" customWidth="1"/>
    <col min="23" max="23" width="8.7109375" style="46" customWidth="1"/>
    <col min="24" max="24" width="87.42578125" style="46" hidden="1" customWidth="1"/>
    <col min="25" max="25" width="9" style="46" hidden="1" customWidth="1"/>
    <col min="26" max="26" width="93" style="46" hidden="1" customWidth="1"/>
    <col min="27" max="27" width="10.7109375" style="46" hidden="1" customWidth="1"/>
    <col min="28" max="28" width="6" style="46" hidden="1" customWidth="1"/>
    <col min="29" max="29" width="8.7109375" style="46" hidden="1" customWidth="1"/>
    <col min="30" max="30" width="10.5703125" style="46" hidden="1" customWidth="1"/>
    <col min="31" max="32" width="8.7109375" style="46" hidden="1" customWidth="1"/>
    <col min="33" max="33" width="74.7109375" style="46" hidden="1" customWidth="1"/>
    <col min="34" max="34" width="8.7109375" style="46" customWidth="1"/>
    <col min="35" max="36" width="8.7109375" style="46"/>
    <col min="37" max="37" width="8.7109375" style="44"/>
    <col min="38" max="38" width="8.7109375" style="44" customWidth="1"/>
    <col min="39" max="16384" width="8.7109375" style="44"/>
  </cols>
  <sheetData>
    <row r="1" spans="1:36" ht="14.65" customHeight="1" x14ac:dyDescent="0.25">
      <c r="B1" s="40" t="s">
        <v>1049</v>
      </c>
    </row>
    <row r="2" spans="1:36" ht="16.5" customHeight="1" x14ac:dyDescent="0.25">
      <c r="A2" s="41"/>
      <c r="B2" s="47"/>
      <c r="C2" s="47"/>
      <c r="D2" s="47"/>
      <c r="E2" s="47"/>
      <c r="F2" s="47"/>
      <c r="G2" s="47"/>
      <c r="H2" s="41"/>
      <c r="I2" s="48"/>
      <c r="J2" s="47"/>
      <c r="K2" s="41"/>
      <c r="L2" s="69"/>
      <c r="M2" s="48"/>
      <c r="N2" s="47"/>
      <c r="O2" s="99"/>
      <c r="P2" s="276"/>
      <c r="Q2" s="41"/>
      <c r="R2" s="49"/>
      <c r="U2" s="160"/>
      <c r="V2" s="204"/>
      <c r="W2" s="49"/>
      <c r="X2" s="49"/>
      <c r="Y2" s="49"/>
      <c r="Z2" s="92"/>
      <c r="AA2" s="49"/>
    </row>
    <row r="3" spans="1:36" ht="17.100000000000001" customHeight="1" x14ac:dyDescent="0.25">
      <c r="A3" s="41"/>
      <c r="B3" s="42"/>
      <c r="C3" s="43"/>
      <c r="D3" s="43"/>
      <c r="E3" s="43"/>
      <c r="F3" s="43"/>
      <c r="G3" s="43"/>
      <c r="H3" s="50"/>
      <c r="I3" s="48"/>
      <c r="J3" s="47"/>
      <c r="K3" s="41"/>
      <c r="L3" s="69"/>
      <c r="M3" s="48"/>
      <c r="N3" s="47"/>
      <c r="R3" s="49"/>
      <c r="U3" s="160"/>
      <c r="V3" s="204"/>
      <c r="W3" s="49"/>
      <c r="X3" s="49"/>
      <c r="Y3" s="49"/>
      <c r="Z3" s="49"/>
      <c r="AA3" s="49"/>
    </row>
    <row r="4" spans="1:36" ht="17.649999999999999" customHeight="1" x14ac:dyDescent="0.25">
      <c r="A4" s="41"/>
      <c r="B4" s="42" t="s">
        <v>390</v>
      </c>
      <c r="C4" s="43"/>
      <c r="D4" s="262"/>
      <c r="E4" s="262"/>
      <c r="F4" s="262"/>
      <c r="G4" s="122"/>
      <c r="K4" s="41"/>
      <c r="L4" s="69"/>
      <c r="M4" s="48"/>
      <c r="N4" s="47"/>
      <c r="R4" s="164" t="s">
        <v>888</v>
      </c>
      <c r="S4" s="165">
        <f>SUM(S10:S308)</f>
        <v>0</v>
      </c>
      <c r="U4" s="160"/>
      <c r="V4" s="204"/>
      <c r="W4" s="49"/>
      <c r="X4" s="49"/>
      <c r="Y4" s="49"/>
      <c r="Z4" s="49"/>
      <c r="AA4" s="49"/>
    </row>
    <row r="5" spans="1:36" ht="16.5" thickBot="1" x14ac:dyDescent="0.3">
      <c r="A5" s="41"/>
      <c r="B5" s="67" t="s">
        <v>484</v>
      </c>
      <c r="C5" s="43"/>
      <c r="D5" s="180"/>
      <c r="E5" s="43"/>
      <c r="F5" s="43"/>
      <c r="G5" s="43"/>
      <c r="H5" s="50"/>
      <c r="I5" s="48"/>
      <c r="J5" s="47"/>
      <c r="K5" s="41"/>
      <c r="L5" s="69"/>
      <c r="M5" s="48"/>
      <c r="N5" s="47"/>
      <c r="R5" s="164" t="s">
        <v>889</v>
      </c>
      <c r="S5" s="184">
        <f>SUMIF(U10:U308,"Denied",S10:S308)</f>
        <v>0</v>
      </c>
      <c r="U5" s="160"/>
      <c r="V5" s="204"/>
      <c r="W5" s="49"/>
      <c r="X5" s="49"/>
      <c r="Y5" s="49"/>
      <c r="Z5" s="49"/>
      <c r="AA5" s="49"/>
    </row>
    <row r="6" spans="1:36" ht="16.5" thickBot="1" x14ac:dyDescent="0.3">
      <c r="A6" s="41"/>
      <c r="F6" s="43"/>
      <c r="G6" s="43"/>
      <c r="H6" s="50"/>
      <c r="I6" s="48"/>
      <c r="J6" s="47"/>
      <c r="K6" s="41"/>
      <c r="L6" s="69"/>
      <c r="M6" s="48"/>
      <c r="N6" s="47"/>
      <c r="R6" s="169" t="s">
        <v>887</v>
      </c>
      <c r="S6" s="185">
        <f>SUMIF(U10:U309,"Approved",S10:S309)</f>
        <v>0</v>
      </c>
      <c r="U6" s="160"/>
      <c r="V6" s="204"/>
      <c r="W6" s="49"/>
      <c r="X6" s="49"/>
      <c r="Y6" s="49"/>
      <c r="Z6" s="49"/>
      <c r="AA6" s="49"/>
    </row>
    <row r="7" spans="1:36" ht="15" customHeight="1" x14ac:dyDescent="0.25">
      <c r="A7" s="41"/>
      <c r="B7" s="72" t="s">
        <v>239</v>
      </c>
      <c r="C7" s="73"/>
      <c r="D7" s="73"/>
      <c r="E7" s="73"/>
      <c r="F7" s="47"/>
      <c r="G7" s="47"/>
      <c r="H7" s="41"/>
      <c r="I7" s="48"/>
      <c r="J7" s="47"/>
      <c r="K7" s="41"/>
      <c r="L7" s="69"/>
      <c r="M7" s="48"/>
      <c r="N7" s="47"/>
      <c r="O7" s="100"/>
      <c r="P7" s="100"/>
      <c r="Q7" s="47"/>
      <c r="R7" s="49"/>
      <c r="U7" s="160"/>
      <c r="V7" s="204"/>
      <c r="W7" s="49"/>
      <c r="X7" s="49"/>
      <c r="Y7" s="49"/>
      <c r="Z7" s="49"/>
      <c r="AA7" s="49"/>
    </row>
    <row r="8" spans="1:36" s="45" customFormat="1" ht="15" customHeight="1" x14ac:dyDescent="0.25">
      <c r="A8" s="99"/>
      <c r="B8" s="206"/>
      <c r="C8" s="207"/>
      <c r="D8" s="207"/>
      <c r="E8" s="207"/>
      <c r="F8" s="48"/>
      <c r="G8" s="48"/>
      <c r="H8" s="99"/>
      <c r="I8" s="48"/>
      <c r="J8" s="48"/>
      <c r="K8" s="99"/>
      <c r="L8" s="69"/>
      <c r="M8" s="48"/>
      <c r="N8" s="48"/>
      <c r="O8" s="100"/>
      <c r="P8" s="100"/>
      <c r="Q8" s="48"/>
      <c r="R8" s="264" t="s">
        <v>942</v>
      </c>
      <c r="S8" s="264"/>
      <c r="T8" s="264"/>
      <c r="U8" s="263" t="s">
        <v>891</v>
      </c>
      <c r="V8" s="263"/>
      <c r="W8" s="208"/>
      <c r="X8" s="208"/>
      <c r="Y8" s="208"/>
      <c r="Z8" s="208"/>
      <c r="AA8" s="208"/>
      <c r="AB8" s="209"/>
      <c r="AC8" s="209"/>
      <c r="AD8" s="209"/>
      <c r="AE8" s="209"/>
      <c r="AF8" s="209"/>
      <c r="AG8" s="209"/>
      <c r="AH8" s="209"/>
      <c r="AI8" s="209"/>
      <c r="AJ8" s="209"/>
    </row>
    <row r="9" spans="1:36" s="45" customFormat="1" ht="50.1" customHeight="1" x14ac:dyDescent="0.25">
      <c r="A9" s="99"/>
      <c r="B9" s="51" t="s">
        <v>192</v>
      </c>
      <c r="C9" s="51" t="s">
        <v>214</v>
      </c>
      <c r="D9" s="51" t="s">
        <v>391</v>
      </c>
      <c r="E9" s="51" t="s">
        <v>392</v>
      </c>
      <c r="F9" s="51" t="s">
        <v>393</v>
      </c>
      <c r="G9" s="51" t="s">
        <v>394</v>
      </c>
      <c r="H9" s="98" t="s">
        <v>395</v>
      </c>
      <c r="I9" s="51" t="s">
        <v>207</v>
      </c>
      <c r="J9" s="51" t="s">
        <v>878</v>
      </c>
      <c r="K9" s="51" t="s">
        <v>163</v>
      </c>
      <c r="L9" s="70" t="s">
        <v>186</v>
      </c>
      <c r="M9" s="98" t="s">
        <v>302</v>
      </c>
      <c r="N9" s="51" t="s">
        <v>182</v>
      </c>
      <c r="O9" s="51" t="s">
        <v>183</v>
      </c>
      <c r="P9" s="51" t="s">
        <v>184</v>
      </c>
      <c r="Q9" s="51" t="s">
        <v>956</v>
      </c>
      <c r="R9" s="210" t="s">
        <v>943</v>
      </c>
      <c r="S9" s="183" t="s">
        <v>944</v>
      </c>
      <c r="T9" s="229" t="s">
        <v>945</v>
      </c>
      <c r="U9" s="211" t="s">
        <v>885</v>
      </c>
      <c r="V9" s="211" t="s">
        <v>886</v>
      </c>
      <c r="W9" s="208"/>
      <c r="X9" s="208"/>
      <c r="Y9" s="208"/>
      <c r="Z9" s="212" t="s">
        <v>211</v>
      </c>
      <c r="AA9" s="212" t="s">
        <v>183</v>
      </c>
      <c r="AB9" s="209"/>
      <c r="AC9" s="209"/>
      <c r="AD9" s="209"/>
      <c r="AE9" s="209"/>
      <c r="AF9" s="209"/>
      <c r="AG9" s="209"/>
      <c r="AH9" s="209"/>
      <c r="AI9" s="209"/>
      <c r="AJ9" s="209"/>
    </row>
    <row r="10" spans="1:36" ht="15.75" x14ac:dyDescent="0.25">
      <c r="A10" s="41"/>
      <c r="B10" s="125">
        <v>1</v>
      </c>
      <c r="C10" s="121"/>
      <c r="D10" s="52"/>
      <c r="E10" s="52"/>
      <c r="F10" s="121"/>
      <c r="G10" s="57"/>
      <c r="H10" s="53"/>
      <c r="I10" s="54" t="str">
        <f>IFERROR(VLOOKUP(H10,Lists!B:C,2,FALSE),"")</f>
        <v/>
      </c>
      <c r="J10" s="52"/>
      <c r="K10" s="53"/>
      <c r="L10" s="71" t="str">
        <f>IFERROR(INDEX('LTSS Rates'!$C$4:$C$269,MATCH('Claims Summary'!X10,'LTSS Rates'!$A$4:$A$269,0)),"")</f>
        <v/>
      </c>
      <c r="M10" s="54" t="str">
        <f>IFERROR(VLOOKUP(Z10,'LTSS Rates'!A:B,2,FALSE),"")</f>
        <v/>
      </c>
      <c r="N10" s="52"/>
      <c r="O10" s="101">
        <f>IFERROR(INDEX('LTSS Rates'!$A$3:$E$269,MATCH(Z10,'LTSS Rates'!$A$3:$A$269,0),MATCH(AA10,'LTSS Rates'!$A$3:$E$3,0)),0)</f>
        <v>0</v>
      </c>
      <c r="P10" s="55">
        <f>IFERROR(N10*O10,0)</f>
        <v>0</v>
      </c>
      <c r="Q10" s="274"/>
      <c r="R10" s="126"/>
      <c r="S10" s="181">
        <f>P10-R10</f>
        <v>0</v>
      </c>
      <c r="T10" s="228"/>
      <c r="U10" s="167"/>
      <c r="V10" s="205"/>
      <c r="W10" s="49"/>
      <c r="X10" s="49" t="str">
        <f t="shared" ref="X10:X72" si="0">CONCATENATE(K10,J10)</f>
        <v/>
      </c>
      <c r="Y10" s="49"/>
      <c r="Z10" s="49" t="str">
        <f t="shared" ref="Z10:Z72" si="1">IF(G10="State Funded",CONCATENATE(K10,"CP"),CONCATENATE(K10,J10))</f>
        <v/>
      </c>
      <c r="AA10" s="49" t="str">
        <f t="shared" ref="AA10:AA72" si="2">CONCATENATE(I10," ","Rate")</f>
        <v xml:space="preserve"> Rate</v>
      </c>
      <c r="AD10" s="46" t="s">
        <v>884</v>
      </c>
      <c r="AG10" s="187" t="s">
        <v>964</v>
      </c>
      <c r="AH10" s="187"/>
    </row>
    <row r="11" spans="1:36" ht="15.75" x14ac:dyDescent="0.25">
      <c r="A11" s="41"/>
      <c r="B11" s="125">
        <v>2</v>
      </c>
      <c r="C11" s="121"/>
      <c r="D11" s="52"/>
      <c r="E11" s="52"/>
      <c r="F11" s="121"/>
      <c r="G11" s="57"/>
      <c r="H11" s="53"/>
      <c r="I11" s="54" t="str">
        <f>IFERROR(VLOOKUP(H11,Lists!B:C,2,FALSE),"")</f>
        <v/>
      </c>
      <c r="J11" s="52"/>
      <c r="K11" s="53"/>
      <c r="L11" s="71" t="str">
        <f>IFERROR(INDEX('LTSS Rates'!$C$4:$C$269,MATCH('Claims Summary'!X11,'LTSS Rates'!$A$4:$A$269,0)),"")</f>
        <v/>
      </c>
      <c r="M11" s="54" t="str">
        <f>IFERROR(VLOOKUP(Z11,'LTSS Rates'!A:B,2,FALSE),"")</f>
        <v/>
      </c>
      <c r="N11" s="52"/>
      <c r="O11" s="101">
        <f>IFERROR(INDEX('LTSS Rates'!$A$3:$E$269,MATCH(Z11,'LTSS Rates'!$A$3:$A$269,0),MATCH(AA11,'LTSS Rates'!$A$3:$E$3,0)),0)</f>
        <v>0</v>
      </c>
      <c r="P11" s="55">
        <f t="shared" ref="P11:P19" si="3">IFERROR(N11*O11,0)</f>
        <v>0</v>
      </c>
      <c r="Q11" s="274"/>
      <c r="R11" s="126"/>
      <c r="S11" s="181">
        <f t="shared" ref="S11:S73" si="4">P11-R11</f>
        <v>0</v>
      </c>
      <c r="T11" s="228"/>
      <c r="U11" s="167"/>
      <c r="V11" s="205"/>
      <c r="W11" s="49"/>
      <c r="X11" s="49" t="str">
        <f t="shared" si="0"/>
        <v/>
      </c>
      <c r="Y11" s="49"/>
      <c r="Z11" s="49" t="str">
        <f t="shared" si="1"/>
        <v/>
      </c>
      <c r="AA11" s="49" t="str">
        <f t="shared" si="2"/>
        <v xml:space="preserve"> Rate</v>
      </c>
      <c r="AD11" s="46" t="s">
        <v>883</v>
      </c>
      <c r="AG11" s="187" t="s">
        <v>968</v>
      </c>
      <c r="AH11" s="187"/>
    </row>
    <row r="12" spans="1:36" ht="15.75" x14ac:dyDescent="0.25">
      <c r="A12" s="41"/>
      <c r="B12" s="125">
        <v>3</v>
      </c>
      <c r="C12" s="121"/>
      <c r="D12" s="52"/>
      <c r="E12" s="52"/>
      <c r="F12" s="121"/>
      <c r="G12" s="57"/>
      <c r="H12" s="53"/>
      <c r="I12" s="54" t="str">
        <f>IFERROR(VLOOKUP(H12,Lists!B:C,2,FALSE),"")</f>
        <v/>
      </c>
      <c r="J12" s="52"/>
      <c r="K12" s="53"/>
      <c r="L12" s="71" t="str">
        <f>IFERROR(INDEX('LTSS Rates'!$C$4:$C$269,MATCH('Claims Summary'!X12,'LTSS Rates'!$A$4:$A$269,0)),"")</f>
        <v/>
      </c>
      <c r="M12" s="54" t="str">
        <f>IFERROR(VLOOKUP(Z12,'LTSS Rates'!A:B,2,FALSE),"")</f>
        <v/>
      </c>
      <c r="N12" s="52"/>
      <c r="O12" s="101">
        <f>IFERROR(INDEX('LTSS Rates'!$A$3:$E$269,MATCH(Z12,'LTSS Rates'!$A$3:$A$269,0),MATCH(AA12,'LTSS Rates'!$A$3:$E$3,0)),0)</f>
        <v>0</v>
      </c>
      <c r="P12" s="55">
        <f t="shared" si="3"/>
        <v>0</v>
      </c>
      <c r="Q12" s="274"/>
      <c r="R12" s="126"/>
      <c r="S12" s="181">
        <f t="shared" si="4"/>
        <v>0</v>
      </c>
      <c r="T12" s="228"/>
      <c r="U12" s="167"/>
      <c r="V12" s="205"/>
      <c r="W12" s="49"/>
      <c r="X12" s="49" t="str">
        <f t="shared" si="0"/>
        <v/>
      </c>
      <c r="Y12" s="49"/>
      <c r="Z12" s="49" t="str">
        <f t="shared" si="1"/>
        <v/>
      </c>
      <c r="AA12" s="49" t="str">
        <f t="shared" si="2"/>
        <v xml:space="preserve"> Rate</v>
      </c>
      <c r="AG12" s="187" t="s">
        <v>957</v>
      </c>
      <c r="AH12" s="187"/>
    </row>
    <row r="13" spans="1:36" ht="15.75" x14ac:dyDescent="0.25">
      <c r="A13" s="41"/>
      <c r="B13" s="125">
        <v>4</v>
      </c>
      <c r="C13" s="121"/>
      <c r="D13" s="52"/>
      <c r="E13" s="52"/>
      <c r="F13" s="121"/>
      <c r="G13" s="57"/>
      <c r="H13" s="53"/>
      <c r="I13" s="54" t="str">
        <f>IFERROR(VLOOKUP(H13,Lists!B:C,2,FALSE),"")</f>
        <v/>
      </c>
      <c r="J13" s="52"/>
      <c r="K13" s="53"/>
      <c r="L13" s="71" t="str">
        <f>IFERROR(INDEX('LTSS Rates'!$C$4:$C$269,MATCH('Claims Summary'!X13,'LTSS Rates'!$A$4:$A$269,0)),"")</f>
        <v/>
      </c>
      <c r="M13" s="54" t="str">
        <f>IFERROR(VLOOKUP(Z13,'LTSS Rates'!A:B,2,FALSE),"")</f>
        <v/>
      </c>
      <c r="N13" s="52"/>
      <c r="O13" s="101">
        <f>IFERROR(INDEX('LTSS Rates'!$A$3:$E$269,MATCH(Z13,'LTSS Rates'!$A$3:$A$269,0),MATCH(AA13,'LTSS Rates'!$A$3:$E$3,0)),0)</f>
        <v>0</v>
      </c>
      <c r="P13" s="55">
        <f t="shared" si="3"/>
        <v>0</v>
      </c>
      <c r="Q13" s="274"/>
      <c r="R13" s="126"/>
      <c r="S13" s="181">
        <f t="shared" si="4"/>
        <v>0</v>
      </c>
      <c r="T13" s="228"/>
      <c r="U13" s="167"/>
      <c r="V13" s="205"/>
      <c r="W13" s="49"/>
      <c r="X13" s="49" t="str">
        <f t="shared" si="0"/>
        <v/>
      </c>
      <c r="Y13" s="49"/>
      <c r="Z13" s="49" t="str">
        <f t="shared" si="1"/>
        <v/>
      </c>
      <c r="AA13" s="49" t="str">
        <f t="shared" si="2"/>
        <v xml:space="preserve"> Rate</v>
      </c>
      <c r="AG13" s="187" t="s">
        <v>958</v>
      </c>
      <c r="AH13" s="187"/>
    </row>
    <row r="14" spans="1:36" ht="15.75" x14ac:dyDescent="0.25">
      <c r="A14" s="41"/>
      <c r="B14" s="125">
        <v>5</v>
      </c>
      <c r="C14" s="121"/>
      <c r="D14" s="52"/>
      <c r="E14" s="52"/>
      <c r="F14" s="121"/>
      <c r="G14" s="57"/>
      <c r="H14" s="53"/>
      <c r="I14" s="54" t="str">
        <f>IFERROR(VLOOKUP(H14,Lists!B:C,2,FALSE),"")</f>
        <v/>
      </c>
      <c r="J14" s="52"/>
      <c r="K14" s="53"/>
      <c r="L14" s="71" t="str">
        <f>IFERROR(INDEX('LTSS Rates'!$C$4:$C$269,MATCH('Claims Summary'!X14,'LTSS Rates'!$A$4:$A$269,0)),"")</f>
        <v/>
      </c>
      <c r="M14" s="54" t="str">
        <f>IFERROR(VLOOKUP(Z14,'LTSS Rates'!A:B,2,FALSE),"")</f>
        <v/>
      </c>
      <c r="N14" s="52"/>
      <c r="O14" s="101">
        <f>IFERROR(INDEX('LTSS Rates'!$A$3:$E$269,MATCH(Z14,'LTSS Rates'!$A$3:$A$269,0),MATCH(AA14,'LTSS Rates'!$A$3:$E$3,0)),0)</f>
        <v>0</v>
      </c>
      <c r="P14" s="55">
        <f t="shared" si="3"/>
        <v>0</v>
      </c>
      <c r="Q14" s="274"/>
      <c r="R14" s="126"/>
      <c r="S14" s="181">
        <f t="shared" si="4"/>
        <v>0</v>
      </c>
      <c r="T14" s="228"/>
      <c r="U14" s="167"/>
      <c r="V14" s="205"/>
      <c r="W14" s="49"/>
      <c r="X14" s="49" t="str">
        <f t="shared" si="0"/>
        <v/>
      </c>
      <c r="Y14" s="49"/>
      <c r="Z14" s="49" t="str">
        <f t="shared" si="1"/>
        <v/>
      </c>
      <c r="AA14" s="49" t="str">
        <f t="shared" si="2"/>
        <v xml:space="preserve"> Rate</v>
      </c>
      <c r="AG14" s="187" t="s">
        <v>959</v>
      </c>
      <c r="AH14" s="187"/>
    </row>
    <row r="15" spans="1:36" ht="15.75" x14ac:dyDescent="0.25">
      <c r="A15" s="41"/>
      <c r="B15" s="125">
        <v>6</v>
      </c>
      <c r="C15" s="121"/>
      <c r="D15" s="52"/>
      <c r="E15" s="52"/>
      <c r="F15" s="121"/>
      <c r="G15" s="57"/>
      <c r="H15" s="53"/>
      <c r="I15" s="54" t="str">
        <f>IFERROR(VLOOKUP(H15,Lists!B:C,2,FALSE),"")</f>
        <v/>
      </c>
      <c r="J15" s="52"/>
      <c r="K15" s="53"/>
      <c r="L15" s="71" t="str">
        <f>IFERROR(INDEX('LTSS Rates'!$C$4:$C$269,MATCH('Claims Summary'!X15,'LTSS Rates'!$A$4:$A$269,0)),"")</f>
        <v/>
      </c>
      <c r="M15" s="54" t="str">
        <f>IFERROR(VLOOKUP(Z15,'LTSS Rates'!A:B,2,FALSE),"")</f>
        <v/>
      </c>
      <c r="N15" s="52"/>
      <c r="O15" s="101">
        <f>IFERROR(INDEX('LTSS Rates'!$A$3:$E$269,MATCH(Z15,'LTSS Rates'!$A$3:$A$269,0),MATCH(AA15,'LTSS Rates'!$A$3:$E$3,0)),0)</f>
        <v>0</v>
      </c>
      <c r="P15" s="55">
        <f t="shared" si="3"/>
        <v>0</v>
      </c>
      <c r="Q15" s="274"/>
      <c r="R15" s="126"/>
      <c r="S15" s="181">
        <f t="shared" si="4"/>
        <v>0</v>
      </c>
      <c r="T15" s="228"/>
      <c r="U15" s="167"/>
      <c r="V15" s="205"/>
      <c r="W15" s="49"/>
      <c r="X15" s="49" t="str">
        <f t="shared" si="0"/>
        <v/>
      </c>
      <c r="Y15" s="49"/>
      <c r="Z15" s="49" t="str">
        <f t="shared" si="1"/>
        <v/>
      </c>
      <c r="AA15" s="49" t="str">
        <f t="shared" si="2"/>
        <v xml:space="preserve"> Rate</v>
      </c>
      <c r="AG15" s="187" t="s">
        <v>960</v>
      </c>
      <c r="AH15" s="187"/>
    </row>
    <row r="16" spans="1:36" ht="15.75" x14ac:dyDescent="0.25">
      <c r="A16" s="41"/>
      <c r="B16" s="125">
        <v>7</v>
      </c>
      <c r="C16" s="121"/>
      <c r="D16" s="52"/>
      <c r="E16" s="52"/>
      <c r="F16" s="121"/>
      <c r="G16" s="57"/>
      <c r="H16" s="53"/>
      <c r="I16" s="54" t="str">
        <f>IFERROR(VLOOKUP(H16,Lists!B:C,2,FALSE),"")</f>
        <v/>
      </c>
      <c r="J16" s="52"/>
      <c r="K16" s="53"/>
      <c r="L16" s="71" t="str">
        <f>IFERROR(INDEX('LTSS Rates'!$C$4:$C$269,MATCH('Claims Summary'!X16,'LTSS Rates'!$A$4:$A$269,0)),"")</f>
        <v/>
      </c>
      <c r="M16" s="54" t="str">
        <f>IFERROR(VLOOKUP(Z16,'LTSS Rates'!A:B,2,FALSE),"")</f>
        <v/>
      </c>
      <c r="N16" s="52"/>
      <c r="O16" s="101">
        <f>IFERROR(INDEX('LTSS Rates'!$A$3:$E$269,MATCH(Z16,'LTSS Rates'!$A$3:$A$269,0),MATCH(AA16,'LTSS Rates'!$A$3:$E$3,0)),0)</f>
        <v>0</v>
      </c>
      <c r="P16" s="55">
        <f t="shared" si="3"/>
        <v>0</v>
      </c>
      <c r="Q16" s="274"/>
      <c r="R16" s="126"/>
      <c r="S16" s="181">
        <f t="shared" si="4"/>
        <v>0</v>
      </c>
      <c r="T16" s="228"/>
      <c r="U16" s="167"/>
      <c r="V16" s="205"/>
      <c r="W16" s="49"/>
      <c r="X16" s="49" t="str">
        <f t="shared" si="0"/>
        <v/>
      </c>
      <c r="Y16" s="49"/>
      <c r="Z16" s="49" t="str">
        <f t="shared" si="1"/>
        <v/>
      </c>
      <c r="AA16" s="49" t="str">
        <f t="shared" si="2"/>
        <v xml:space="preserve"> Rate</v>
      </c>
      <c r="AG16" s="187" t="s">
        <v>961</v>
      </c>
      <c r="AH16" s="187"/>
    </row>
    <row r="17" spans="1:34" ht="15.75" x14ac:dyDescent="0.25">
      <c r="A17" s="41"/>
      <c r="B17" s="125">
        <v>8</v>
      </c>
      <c r="C17" s="121"/>
      <c r="D17" s="52"/>
      <c r="E17" s="52"/>
      <c r="F17" s="121"/>
      <c r="G17" s="57"/>
      <c r="H17" s="53"/>
      <c r="I17" s="54" t="str">
        <f>IFERROR(VLOOKUP(H17,Lists!B:C,2,FALSE),"")</f>
        <v/>
      </c>
      <c r="J17" s="52"/>
      <c r="K17" s="53"/>
      <c r="L17" s="71" t="str">
        <f>IFERROR(INDEX('LTSS Rates'!$C$4:$C$269,MATCH('Claims Summary'!X17,'LTSS Rates'!$A$4:$A$269,0)),"")</f>
        <v/>
      </c>
      <c r="M17" s="54" t="str">
        <f>IFERROR(VLOOKUP(Z17,'LTSS Rates'!A:B,2,FALSE),"")</f>
        <v/>
      </c>
      <c r="N17" s="52"/>
      <c r="O17" s="101">
        <f>IFERROR(INDEX('LTSS Rates'!$A$3:$E$269,MATCH(Z17,'LTSS Rates'!$A$3:$A$269,0),MATCH(AA17,'LTSS Rates'!$A$3:$E$3,0)),0)</f>
        <v>0</v>
      </c>
      <c r="P17" s="55">
        <f t="shared" si="3"/>
        <v>0</v>
      </c>
      <c r="Q17" s="274"/>
      <c r="R17" s="126"/>
      <c r="S17" s="181">
        <f t="shared" si="4"/>
        <v>0</v>
      </c>
      <c r="T17" s="228"/>
      <c r="U17" s="167"/>
      <c r="V17" s="205"/>
      <c r="W17" s="49"/>
      <c r="X17" s="49" t="str">
        <f t="shared" si="0"/>
        <v/>
      </c>
      <c r="Y17" s="49"/>
      <c r="Z17" s="49" t="str">
        <f t="shared" si="1"/>
        <v/>
      </c>
      <c r="AA17" s="49" t="str">
        <f t="shared" si="2"/>
        <v xml:space="preserve"> Rate</v>
      </c>
      <c r="AG17" s="187" t="s">
        <v>962</v>
      </c>
      <c r="AH17" s="187"/>
    </row>
    <row r="18" spans="1:34" ht="15.75" x14ac:dyDescent="0.25">
      <c r="A18" s="41"/>
      <c r="B18" s="125">
        <v>9</v>
      </c>
      <c r="C18" s="121"/>
      <c r="D18" s="52"/>
      <c r="E18" s="52"/>
      <c r="F18" s="121"/>
      <c r="G18" s="57"/>
      <c r="H18" s="53"/>
      <c r="I18" s="54" t="str">
        <f>IFERROR(VLOOKUP(H18,Lists!B:C,2,FALSE),"")</f>
        <v/>
      </c>
      <c r="J18" s="52"/>
      <c r="K18" s="53"/>
      <c r="L18" s="71" t="str">
        <f>IFERROR(INDEX('LTSS Rates'!$C$4:$C$269,MATCH('Claims Summary'!X18,'LTSS Rates'!$A$4:$A$269,0)),"")</f>
        <v/>
      </c>
      <c r="M18" s="54" t="str">
        <f>IFERROR(VLOOKUP(Z18,'LTSS Rates'!A:B,2,FALSE),"")</f>
        <v/>
      </c>
      <c r="N18" s="52"/>
      <c r="O18" s="101">
        <f>IFERROR(INDEX('LTSS Rates'!$A$3:$E$269,MATCH(Z18,'LTSS Rates'!$A$3:$A$269,0),MATCH(AA18,'LTSS Rates'!$A$3:$E$3,0)),0)</f>
        <v>0</v>
      </c>
      <c r="P18" s="55">
        <f t="shared" si="3"/>
        <v>0</v>
      </c>
      <c r="Q18" s="274"/>
      <c r="R18" s="126"/>
      <c r="S18" s="181">
        <f t="shared" si="4"/>
        <v>0</v>
      </c>
      <c r="T18" s="228"/>
      <c r="U18" s="167"/>
      <c r="V18" s="205"/>
      <c r="W18" s="49"/>
      <c r="X18" s="49" t="str">
        <f t="shared" si="0"/>
        <v/>
      </c>
      <c r="Y18" s="49"/>
      <c r="Z18" s="49" t="str">
        <f t="shared" si="1"/>
        <v/>
      </c>
      <c r="AA18" s="49" t="str">
        <f t="shared" si="2"/>
        <v xml:space="preserve"> Rate</v>
      </c>
      <c r="AG18" s="187" t="s">
        <v>963</v>
      </c>
      <c r="AH18" s="187"/>
    </row>
    <row r="19" spans="1:34" ht="15.75" x14ac:dyDescent="0.25">
      <c r="A19" s="41"/>
      <c r="B19" s="125">
        <v>10</v>
      </c>
      <c r="C19" s="121"/>
      <c r="D19" s="52"/>
      <c r="E19" s="52"/>
      <c r="F19" s="121"/>
      <c r="G19" s="57"/>
      <c r="H19" s="53"/>
      <c r="I19" s="54" t="str">
        <f>IFERROR(VLOOKUP(H19,Lists!B:C,2,FALSE),"")</f>
        <v/>
      </c>
      <c r="J19" s="52"/>
      <c r="K19" s="53"/>
      <c r="L19" s="71" t="str">
        <f>IFERROR(INDEX('LTSS Rates'!$C$4:$C$269,MATCH('Claims Summary'!X19,'LTSS Rates'!$A$4:$A$269,0)),"")</f>
        <v/>
      </c>
      <c r="M19" s="54" t="str">
        <f>IFERROR(VLOOKUP(Z19,'LTSS Rates'!A:B,2,FALSE),"")</f>
        <v/>
      </c>
      <c r="N19" s="52"/>
      <c r="O19" s="101">
        <f>IFERROR(INDEX('LTSS Rates'!$A$3:$E$269,MATCH(Z19,'LTSS Rates'!$A$3:$A$269,0),MATCH(AA19,'LTSS Rates'!$A$3:$E$3,0)),0)</f>
        <v>0</v>
      </c>
      <c r="P19" s="55">
        <f t="shared" si="3"/>
        <v>0</v>
      </c>
      <c r="Q19" s="274"/>
      <c r="R19" s="126"/>
      <c r="S19" s="181">
        <f t="shared" si="4"/>
        <v>0</v>
      </c>
      <c r="T19" s="228"/>
      <c r="U19" s="167"/>
      <c r="V19" s="205"/>
      <c r="W19" s="49"/>
      <c r="X19" s="49" t="str">
        <f t="shared" si="0"/>
        <v/>
      </c>
      <c r="Y19" s="49"/>
      <c r="Z19" s="49" t="str">
        <f t="shared" si="1"/>
        <v/>
      </c>
      <c r="AA19" s="49" t="str">
        <f t="shared" si="2"/>
        <v xml:space="preserve"> Rate</v>
      </c>
      <c r="AG19" s="46" t="s">
        <v>965</v>
      </c>
      <c r="AH19" s="187"/>
    </row>
    <row r="20" spans="1:34" ht="15.75" x14ac:dyDescent="0.25">
      <c r="A20" s="41"/>
      <c r="B20" s="125">
        <v>11</v>
      </c>
      <c r="C20" s="121"/>
      <c r="D20" s="52"/>
      <c r="E20" s="52"/>
      <c r="F20" s="121"/>
      <c r="G20" s="57"/>
      <c r="H20" s="53"/>
      <c r="I20" s="54" t="str">
        <f>IFERROR(VLOOKUP(H20,Lists!B:C,2,FALSE),"")</f>
        <v/>
      </c>
      <c r="J20" s="52"/>
      <c r="K20" s="53"/>
      <c r="L20" s="71" t="str">
        <f>IFERROR(INDEX('LTSS Rates'!$C$4:$C$269,MATCH('Claims Summary'!X20,'LTSS Rates'!$A$4:$A$269,0)),"")</f>
        <v/>
      </c>
      <c r="M20" s="54" t="str">
        <f>IFERROR(VLOOKUP(Z20,'LTSS Rates'!A:B,2,FALSE),"")</f>
        <v/>
      </c>
      <c r="N20" s="52"/>
      <c r="O20" s="101">
        <f>IFERROR(INDEX('LTSS Rates'!$A$3:$E$269,MATCH(Z20,'LTSS Rates'!$A$3:$A$269,0),MATCH(AA20,'LTSS Rates'!$A$3:$E$3,0)),0)</f>
        <v>0</v>
      </c>
      <c r="P20" s="55">
        <f t="shared" ref="P20:P82" si="5">IFERROR(N20*O20,0)</f>
        <v>0</v>
      </c>
      <c r="Q20" s="274"/>
      <c r="R20" s="126"/>
      <c r="S20" s="181">
        <f t="shared" si="4"/>
        <v>0</v>
      </c>
      <c r="T20" s="228"/>
      <c r="U20" s="167"/>
      <c r="V20" s="205"/>
      <c r="W20" s="49"/>
      <c r="X20" s="49" t="str">
        <f t="shared" si="0"/>
        <v/>
      </c>
      <c r="Y20" s="159"/>
      <c r="Z20" s="93" t="str">
        <f t="shared" si="1"/>
        <v/>
      </c>
      <c r="AA20" s="49" t="str">
        <f t="shared" si="2"/>
        <v xml:space="preserve"> Rate</v>
      </c>
      <c r="AG20" s="46" t="s">
        <v>966</v>
      </c>
      <c r="AH20" s="187"/>
    </row>
    <row r="21" spans="1:34" ht="15.75" x14ac:dyDescent="0.25">
      <c r="A21" s="41"/>
      <c r="B21" s="125">
        <v>12</v>
      </c>
      <c r="C21" s="121"/>
      <c r="D21" s="52"/>
      <c r="E21" s="52"/>
      <c r="F21" s="121"/>
      <c r="G21" s="57"/>
      <c r="H21" s="53"/>
      <c r="I21" s="54" t="str">
        <f>IFERROR(VLOOKUP(H21,Lists!B:C,2,FALSE),"")</f>
        <v/>
      </c>
      <c r="J21" s="52"/>
      <c r="K21" s="53"/>
      <c r="L21" s="71" t="str">
        <f>IFERROR(INDEX('LTSS Rates'!$C$4:$C$269,MATCH('Claims Summary'!X21,'LTSS Rates'!$A$4:$A$269,0)),"")</f>
        <v/>
      </c>
      <c r="M21" s="54" t="str">
        <f>IFERROR(VLOOKUP(Z21,'LTSS Rates'!A:B,2,FALSE),"")</f>
        <v/>
      </c>
      <c r="N21" s="52"/>
      <c r="O21" s="101">
        <f>IFERROR(INDEX('LTSS Rates'!$A$3:$E$269,MATCH(Z21,'LTSS Rates'!$A$3:$A$269,0),MATCH(AA21,'LTSS Rates'!$A$3:$E$3,0)),0)</f>
        <v>0</v>
      </c>
      <c r="P21" s="55">
        <f t="shared" si="5"/>
        <v>0</v>
      </c>
      <c r="Q21" s="274"/>
      <c r="R21" s="126"/>
      <c r="S21" s="181">
        <f t="shared" si="4"/>
        <v>0</v>
      </c>
      <c r="T21" s="228"/>
      <c r="U21" s="167"/>
      <c r="V21" s="205"/>
      <c r="W21" s="49"/>
      <c r="X21" s="49" t="str">
        <f t="shared" si="0"/>
        <v/>
      </c>
      <c r="Y21" s="49"/>
      <c r="Z21" s="49" t="str">
        <f t="shared" si="1"/>
        <v/>
      </c>
      <c r="AA21" s="49" t="str">
        <f t="shared" si="2"/>
        <v xml:space="preserve"> Rate</v>
      </c>
      <c r="AG21" s="46" t="s">
        <v>967</v>
      </c>
      <c r="AH21" s="187"/>
    </row>
    <row r="22" spans="1:34" ht="14.65" customHeight="1" x14ac:dyDescent="0.25">
      <c r="B22" s="125">
        <v>13</v>
      </c>
      <c r="C22" s="121"/>
      <c r="D22" s="52"/>
      <c r="E22" s="52"/>
      <c r="F22" s="121"/>
      <c r="G22" s="57"/>
      <c r="H22" s="53"/>
      <c r="I22" s="54" t="str">
        <f>IFERROR(VLOOKUP(H22,Lists!B:C,2,FALSE),"")</f>
        <v/>
      </c>
      <c r="J22" s="52"/>
      <c r="K22" s="53"/>
      <c r="L22" s="71" t="str">
        <f>IFERROR(INDEX('LTSS Rates'!$C$4:$C$269,MATCH('Claims Summary'!X22,'LTSS Rates'!$A$4:$A$269,0)),"")</f>
        <v/>
      </c>
      <c r="M22" s="54" t="str">
        <f>IFERROR(VLOOKUP(Z22,'LTSS Rates'!A:B,2,FALSE),"")</f>
        <v/>
      </c>
      <c r="N22" s="52"/>
      <c r="O22" s="101">
        <f>IFERROR(INDEX('LTSS Rates'!$A$3:$E$269,MATCH(Z22,'LTSS Rates'!$A$3:$A$269,0),MATCH(AA22,'LTSS Rates'!$A$3:$E$3,0)),0)</f>
        <v>0</v>
      </c>
      <c r="P22" s="55">
        <f t="shared" si="5"/>
        <v>0</v>
      </c>
      <c r="Q22" s="274"/>
      <c r="R22" s="126"/>
      <c r="S22" s="181">
        <f t="shared" si="4"/>
        <v>0</v>
      </c>
      <c r="T22" s="228"/>
      <c r="U22" s="167"/>
      <c r="V22" s="205"/>
      <c r="X22" s="46" t="str">
        <f t="shared" si="0"/>
        <v/>
      </c>
      <c r="Z22" s="46" t="str">
        <f t="shared" si="1"/>
        <v/>
      </c>
      <c r="AA22" s="46" t="str">
        <f t="shared" si="2"/>
        <v xml:space="preserve"> Rate</v>
      </c>
      <c r="AG22" s="188" t="s">
        <v>969</v>
      </c>
      <c r="AH22" s="187"/>
    </row>
    <row r="23" spans="1:34" ht="14.65" customHeight="1" x14ac:dyDescent="0.25">
      <c r="B23" s="125">
        <v>14</v>
      </c>
      <c r="C23" s="121"/>
      <c r="D23" s="52"/>
      <c r="E23" s="52"/>
      <c r="F23" s="121"/>
      <c r="G23" s="57"/>
      <c r="H23" s="53"/>
      <c r="I23" s="54" t="str">
        <f>IFERROR(VLOOKUP(H23,Lists!B:C,2,FALSE),"")</f>
        <v/>
      </c>
      <c r="J23" s="52"/>
      <c r="K23" s="53"/>
      <c r="L23" s="71" t="str">
        <f>IFERROR(INDEX('LTSS Rates'!$C$4:$C$269,MATCH('Claims Summary'!X23,'LTSS Rates'!$A$4:$A$269,0)),"")</f>
        <v/>
      </c>
      <c r="M23" s="54" t="str">
        <f>IFERROR(VLOOKUP(Z23,'LTSS Rates'!A:B,2,FALSE),"")</f>
        <v/>
      </c>
      <c r="N23" s="52"/>
      <c r="O23" s="101">
        <f>IFERROR(INDEX('LTSS Rates'!$A$3:$E$269,MATCH(Z23,'LTSS Rates'!$A$3:$A$269,0),MATCH(AA23,'LTSS Rates'!$A$3:$E$3,0)),0)</f>
        <v>0</v>
      </c>
      <c r="P23" s="55">
        <f t="shared" si="5"/>
        <v>0</v>
      </c>
      <c r="Q23" s="274"/>
      <c r="R23" s="126"/>
      <c r="S23" s="182">
        <f t="shared" si="4"/>
        <v>0</v>
      </c>
      <c r="T23" s="228"/>
      <c r="U23" s="167"/>
      <c r="V23" s="205"/>
      <c r="X23" s="46" t="str">
        <f t="shared" si="0"/>
        <v/>
      </c>
      <c r="Z23" s="46" t="str">
        <f t="shared" si="1"/>
        <v/>
      </c>
      <c r="AA23" s="46" t="str">
        <f t="shared" si="2"/>
        <v xml:space="preserve"> Rate</v>
      </c>
      <c r="AG23" s="46" t="s">
        <v>970</v>
      </c>
      <c r="AH23" s="187"/>
    </row>
    <row r="24" spans="1:34" ht="14.65" customHeight="1" x14ac:dyDescent="0.25">
      <c r="B24" s="125">
        <v>15</v>
      </c>
      <c r="C24" s="121"/>
      <c r="D24" s="52"/>
      <c r="E24" s="52"/>
      <c r="F24" s="121"/>
      <c r="G24" s="57"/>
      <c r="H24" s="53"/>
      <c r="I24" s="54" t="str">
        <f>IFERROR(VLOOKUP(H24,Lists!B:C,2,FALSE),"")</f>
        <v/>
      </c>
      <c r="J24" s="52"/>
      <c r="K24" s="53"/>
      <c r="L24" s="71" t="str">
        <f>IFERROR(INDEX('LTSS Rates'!$C$4:$C$269,MATCH('Claims Summary'!X24,'LTSS Rates'!$A$4:$A$269,0)),"")</f>
        <v/>
      </c>
      <c r="M24" s="54" t="str">
        <f>IFERROR(VLOOKUP(Z24,'LTSS Rates'!A:B,2,FALSE),"")</f>
        <v/>
      </c>
      <c r="N24" s="52"/>
      <c r="O24" s="101">
        <f>IFERROR(INDEX('LTSS Rates'!$A$3:$E$269,MATCH(Z24,'LTSS Rates'!$A$3:$A$269,0),MATCH(AA24,'LTSS Rates'!$A$3:$E$3,0)),0)</f>
        <v>0</v>
      </c>
      <c r="P24" s="55">
        <f t="shared" si="5"/>
        <v>0</v>
      </c>
      <c r="Q24" s="274"/>
      <c r="R24" s="126"/>
      <c r="S24" s="182">
        <f t="shared" si="4"/>
        <v>0</v>
      </c>
      <c r="T24" s="228"/>
      <c r="U24" s="167"/>
      <c r="V24" s="205"/>
      <c r="X24" s="46" t="str">
        <f t="shared" si="0"/>
        <v/>
      </c>
      <c r="Z24" s="46" t="str">
        <f t="shared" si="1"/>
        <v/>
      </c>
      <c r="AA24" s="46" t="str">
        <f t="shared" si="2"/>
        <v xml:space="preserve"> Rate</v>
      </c>
      <c r="AG24" s="46" t="s">
        <v>975</v>
      </c>
      <c r="AH24" s="187"/>
    </row>
    <row r="25" spans="1:34" ht="14.65" customHeight="1" x14ac:dyDescent="0.25">
      <c r="B25" s="125">
        <v>16</v>
      </c>
      <c r="C25" s="121"/>
      <c r="D25" s="52"/>
      <c r="E25" s="52"/>
      <c r="F25" s="121"/>
      <c r="G25" s="57"/>
      <c r="H25" s="53"/>
      <c r="I25" s="54" t="str">
        <f>IFERROR(VLOOKUP(H25,Lists!B:C,2,FALSE),"")</f>
        <v/>
      </c>
      <c r="J25" s="52"/>
      <c r="K25" s="53"/>
      <c r="L25" s="71" t="str">
        <f>IFERROR(INDEX('LTSS Rates'!$C$4:$C$269,MATCH('Claims Summary'!X25,'LTSS Rates'!$A$4:$A$269,0)),"")</f>
        <v/>
      </c>
      <c r="M25" s="54" t="str">
        <f>IFERROR(VLOOKUP(Z25,'LTSS Rates'!A:B,2,FALSE),"")</f>
        <v/>
      </c>
      <c r="N25" s="52"/>
      <c r="O25" s="101">
        <f>IFERROR(INDEX('LTSS Rates'!$A$3:$E$269,MATCH(Z25,'LTSS Rates'!$A$3:$A$269,0),MATCH(AA25,'LTSS Rates'!$A$3:$E$3,0)),0)</f>
        <v>0</v>
      </c>
      <c r="P25" s="55">
        <f t="shared" si="5"/>
        <v>0</v>
      </c>
      <c r="Q25" s="274"/>
      <c r="R25" s="126"/>
      <c r="S25" s="182">
        <f t="shared" si="4"/>
        <v>0</v>
      </c>
      <c r="T25" s="228"/>
      <c r="U25" s="167"/>
      <c r="V25" s="205"/>
      <c r="X25" s="46" t="str">
        <f t="shared" si="0"/>
        <v/>
      </c>
      <c r="Z25" s="46" t="str">
        <f t="shared" si="1"/>
        <v/>
      </c>
      <c r="AA25" s="46" t="str">
        <f t="shared" si="2"/>
        <v xml:space="preserve"> Rate</v>
      </c>
      <c r="AH25" s="187"/>
    </row>
    <row r="26" spans="1:34" ht="14.65" customHeight="1" x14ac:dyDescent="0.25">
      <c r="B26" s="125">
        <v>17</v>
      </c>
      <c r="C26" s="121"/>
      <c r="D26" s="52"/>
      <c r="E26" s="52"/>
      <c r="F26" s="121"/>
      <c r="G26" s="57"/>
      <c r="H26" s="53"/>
      <c r="I26" s="54" t="str">
        <f>IFERROR(VLOOKUP(H26,Lists!B:C,2,FALSE),"")</f>
        <v/>
      </c>
      <c r="J26" s="52"/>
      <c r="K26" s="53"/>
      <c r="L26" s="71" t="str">
        <f>IFERROR(INDEX('LTSS Rates'!$C$4:$C$269,MATCH('Claims Summary'!X26,'LTSS Rates'!$A$4:$A$269,0)),"")</f>
        <v/>
      </c>
      <c r="M26" s="54" t="str">
        <f>IFERROR(VLOOKUP(Z26,'LTSS Rates'!A:B,2,FALSE),"")</f>
        <v/>
      </c>
      <c r="N26" s="52"/>
      <c r="O26" s="101">
        <f>IFERROR(INDEX('LTSS Rates'!$A$3:$E$269,MATCH(Z26,'LTSS Rates'!$A$3:$A$269,0),MATCH(AA26,'LTSS Rates'!$A$3:$E$3,0)),0)</f>
        <v>0</v>
      </c>
      <c r="P26" s="55">
        <f t="shared" si="5"/>
        <v>0</v>
      </c>
      <c r="Q26" s="274"/>
      <c r="R26" s="126"/>
      <c r="S26" s="182">
        <f t="shared" si="4"/>
        <v>0</v>
      </c>
      <c r="T26" s="228"/>
      <c r="U26" s="167"/>
      <c r="V26" s="205"/>
      <c r="X26" s="46" t="str">
        <f t="shared" si="0"/>
        <v/>
      </c>
      <c r="Z26" s="46" t="str">
        <f t="shared" si="1"/>
        <v/>
      </c>
      <c r="AA26" s="46" t="str">
        <f t="shared" si="2"/>
        <v xml:space="preserve"> Rate</v>
      </c>
    </row>
    <row r="27" spans="1:34" ht="14.65" customHeight="1" x14ac:dyDescent="0.25">
      <c r="B27" s="125">
        <v>18</v>
      </c>
      <c r="C27" s="121"/>
      <c r="D27" s="52"/>
      <c r="E27" s="52"/>
      <c r="F27" s="121"/>
      <c r="G27" s="57"/>
      <c r="H27" s="53"/>
      <c r="I27" s="54" t="str">
        <f>IFERROR(VLOOKUP(H27,Lists!B:C,2,FALSE),"")</f>
        <v/>
      </c>
      <c r="J27" s="52"/>
      <c r="K27" s="53"/>
      <c r="L27" s="71" t="str">
        <f>IFERROR(INDEX('LTSS Rates'!$C$4:$C$269,MATCH('Claims Summary'!X27,'LTSS Rates'!$A$4:$A$269,0)),"")</f>
        <v/>
      </c>
      <c r="M27" s="54" t="str">
        <f>IFERROR(VLOOKUP(Z27,'LTSS Rates'!A:B,2,FALSE),"")</f>
        <v/>
      </c>
      <c r="N27" s="52"/>
      <c r="O27" s="101">
        <f>IFERROR(INDEX('LTSS Rates'!$A$3:$E$269,MATCH(Z27,'LTSS Rates'!$A$3:$A$269,0),MATCH(AA27,'LTSS Rates'!$A$3:$E$3,0)),0)</f>
        <v>0</v>
      </c>
      <c r="P27" s="55">
        <f t="shared" si="5"/>
        <v>0</v>
      </c>
      <c r="Q27" s="274"/>
      <c r="R27" s="126"/>
      <c r="S27" s="182">
        <f t="shared" si="4"/>
        <v>0</v>
      </c>
      <c r="T27" s="228"/>
      <c r="U27" s="167"/>
      <c r="V27" s="205"/>
      <c r="X27" s="46" t="str">
        <f t="shared" si="0"/>
        <v/>
      </c>
      <c r="Z27" s="46" t="str">
        <f t="shared" si="1"/>
        <v/>
      </c>
      <c r="AA27" s="46" t="str">
        <f t="shared" si="2"/>
        <v xml:space="preserve"> Rate</v>
      </c>
    </row>
    <row r="28" spans="1:34" ht="14.65" customHeight="1" x14ac:dyDescent="0.25">
      <c r="B28" s="125">
        <v>19</v>
      </c>
      <c r="C28" s="121"/>
      <c r="D28" s="52"/>
      <c r="E28" s="52"/>
      <c r="F28" s="121"/>
      <c r="G28" s="57"/>
      <c r="H28" s="53"/>
      <c r="I28" s="54" t="str">
        <f>IFERROR(VLOOKUP(H28,Lists!B:C,2,FALSE),"")</f>
        <v/>
      </c>
      <c r="J28" s="52"/>
      <c r="K28" s="53"/>
      <c r="L28" s="71" t="str">
        <f>IFERROR(INDEX('LTSS Rates'!$C$4:$C$269,MATCH('Claims Summary'!X28,'LTSS Rates'!$A$4:$A$269,0)),"")</f>
        <v/>
      </c>
      <c r="M28" s="54" t="str">
        <f>IFERROR(VLOOKUP(Z28,'LTSS Rates'!A:B,2,FALSE),"")</f>
        <v/>
      </c>
      <c r="N28" s="52"/>
      <c r="O28" s="101">
        <f>IFERROR(INDEX('LTSS Rates'!$A$3:$E$269,MATCH(Z28,'LTSS Rates'!$A$3:$A$269,0),MATCH(AA28,'LTSS Rates'!$A$3:$E$3,0)),0)</f>
        <v>0</v>
      </c>
      <c r="P28" s="55">
        <f t="shared" si="5"/>
        <v>0</v>
      </c>
      <c r="Q28" s="274"/>
      <c r="R28" s="126"/>
      <c r="S28" s="182">
        <f t="shared" si="4"/>
        <v>0</v>
      </c>
      <c r="T28" s="228"/>
      <c r="U28" s="167"/>
      <c r="V28" s="205"/>
      <c r="X28" s="46" t="str">
        <f t="shared" si="0"/>
        <v/>
      </c>
      <c r="Z28" s="46" t="str">
        <f t="shared" si="1"/>
        <v/>
      </c>
      <c r="AA28" s="46" t="str">
        <f t="shared" si="2"/>
        <v xml:space="preserve"> Rate</v>
      </c>
    </row>
    <row r="29" spans="1:34" ht="14.65" customHeight="1" x14ac:dyDescent="0.25">
      <c r="B29" s="125">
        <v>20</v>
      </c>
      <c r="C29" s="121"/>
      <c r="D29" s="52"/>
      <c r="E29" s="52"/>
      <c r="F29" s="121"/>
      <c r="G29" s="57"/>
      <c r="H29" s="53"/>
      <c r="I29" s="54" t="str">
        <f>IFERROR(VLOOKUP(H29,Lists!B:C,2,FALSE),"")</f>
        <v/>
      </c>
      <c r="J29" s="52"/>
      <c r="K29" s="53"/>
      <c r="L29" s="71" t="str">
        <f>IFERROR(INDEX('LTSS Rates'!$C$4:$C$269,MATCH('Claims Summary'!X29,'LTSS Rates'!$A$4:$A$269,0)),"")</f>
        <v/>
      </c>
      <c r="M29" s="54" t="str">
        <f>IFERROR(VLOOKUP(Z29,'LTSS Rates'!A:B,2,FALSE),"")</f>
        <v/>
      </c>
      <c r="N29" s="52"/>
      <c r="O29" s="101">
        <f>IFERROR(INDEX('LTSS Rates'!$A$3:$E$269,MATCH(Z29,'LTSS Rates'!$A$3:$A$269,0),MATCH(AA29,'LTSS Rates'!$A$3:$E$3,0)),0)</f>
        <v>0</v>
      </c>
      <c r="P29" s="55">
        <f t="shared" si="5"/>
        <v>0</v>
      </c>
      <c r="Q29" s="274"/>
      <c r="R29" s="126"/>
      <c r="S29" s="182">
        <f t="shared" si="4"/>
        <v>0</v>
      </c>
      <c r="T29" s="228"/>
      <c r="U29" s="167"/>
      <c r="V29" s="205"/>
      <c r="X29" s="46" t="str">
        <f t="shared" si="0"/>
        <v/>
      </c>
      <c r="Z29" s="46" t="str">
        <f t="shared" si="1"/>
        <v/>
      </c>
      <c r="AA29" s="46" t="str">
        <f t="shared" si="2"/>
        <v xml:space="preserve"> Rate</v>
      </c>
    </row>
    <row r="30" spans="1:34" ht="14.65" customHeight="1" x14ac:dyDescent="0.25">
      <c r="B30" s="125">
        <v>21</v>
      </c>
      <c r="C30" s="121"/>
      <c r="D30" s="52"/>
      <c r="E30" s="52"/>
      <c r="F30" s="121"/>
      <c r="G30" s="57"/>
      <c r="H30" s="53"/>
      <c r="I30" s="54" t="str">
        <f>IFERROR(VLOOKUP(H30,Lists!B:C,2,FALSE),"")</f>
        <v/>
      </c>
      <c r="J30" s="52"/>
      <c r="K30" s="53"/>
      <c r="L30" s="71" t="str">
        <f>IFERROR(INDEX('LTSS Rates'!$C$4:$C$269,MATCH('Claims Summary'!X30,'LTSS Rates'!$A$4:$A$269,0)),"")</f>
        <v/>
      </c>
      <c r="M30" s="54" t="str">
        <f>IFERROR(VLOOKUP(Z30,'LTSS Rates'!A:B,2,FALSE),"")</f>
        <v/>
      </c>
      <c r="N30" s="52"/>
      <c r="O30" s="101">
        <f>IFERROR(INDEX('LTSS Rates'!$A$3:$E$269,MATCH(Z30,'LTSS Rates'!$A$3:$A$269,0),MATCH(AA30,'LTSS Rates'!$A$3:$E$3,0)),0)</f>
        <v>0</v>
      </c>
      <c r="P30" s="55">
        <f t="shared" si="5"/>
        <v>0</v>
      </c>
      <c r="Q30" s="274"/>
      <c r="R30" s="126"/>
      <c r="S30" s="182">
        <f t="shared" si="4"/>
        <v>0</v>
      </c>
      <c r="T30" s="228"/>
      <c r="U30" s="167"/>
      <c r="V30" s="205"/>
      <c r="X30" s="46" t="str">
        <f t="shared" si="0"/>
        <v/>
      </c>
      <c r="Z30" s="46" t="str">
        <f t="shared" si="1"/>
        <v/>
      </c>
      <c r="AA30" s="46" t="str">
        <f t="shared" si="2"/>
        <v xml:space="preserve"> Rate</v>
      </c>
    </row>
    <row r="31" spans="1:34" ht="14.65" customHeight="1" x14ac:dyDescent="0.25">
      <c r="B31" s="125">
        <v>22</v>
      </c>
      <c r="C31" s="121"/>
      <c r="D31" s="52"/>
      <c r="E31" s="52"/>
      <c r="F31" s="121"/>
      <c r="G31" s="57"/>
      <c r="H31" s="53"/>
      <c r="I31" s="54" t="str">
        <f>IFERROR(VLOOKUP(H31,Lists!B:C,2,FALSE),"")</f>
        <v/>
      </c>
      <c r="J31" s="52"/>
      <c r="K31" s="53"/>
      <c r="L31" s="71" t="str">
        <f>IFERROR(INDEX('LTSS Rates'!$C$4:$C$269,MATCH('Claims Summary'!X31,'LTSS Rates'!$A$4:$A$269,0)),"")</f>
        <v/>
      </c>
      <c r="M31" s="54" t="str">
        <f>IFERROR(VLOOKUP(Z31,'LTSS Rates'!A:B,2,FALSE),"")</f>
        <v/>
      </c>
      <c r="N31" s="52"/>
      <c r="O31" s="101">
        <f>IFERROR(INDEX('LTSS Rates'!$A$3:$E$269,MATCH(Z31,'LTSS Rates'!$A$3:$A$269,0),MATCH(AA31,'LTSS Rates'!$A$3:$E$3,0)),0)</f>
        <v>0</v>
      </c>
      <c r="P31" s="55">
        <f t="shared" si="5"/>
        <v>0</v>
      </c>
      <c r="Q31" s="274"/>
      <c r="R31" s="126"/>
      <c r="S31" s="182">
        <f t="shared" si="4"/>
        <v>0</v>
      </c>
      <c r="T31" s="228"/>
      <c r="U31" s="167"/>
      <c r="V31" s="205"/>
      <c r="X31" s="46" t="str">
        <f t="shared" si="0"/>
        <v/>
      </c>
      <c r="Z31" s="46" t="str">
        <f t="shared" si="1"/>
        <v/>
      </c>
      <c r="AA31" s="46" t="str">
        <f t="shared" si="2"/>
        <v xml:space="preserve"> Rate</v>
      </c>
    </row>
    <row r="32" spans="1:34" ht="14.65" customHeight="1" x14ac:dyDescent="0.25">
      <c r="B32" s="125">
        <v>23</v>
      </c>
      <c r="C32" s="121"/>
      <c r="D32" s="52"/>
      <c r="E32" s="52"/>
      <c r="F32" s="121"/>
      <c r="G32" s="57"/>
      <c r="H32" s="53"/>
      <c r="I32" s="54" t="str">
        <f>IFERROR(VLOOKUP(H32,Lists!B:C,2,FALSE),"")</f>
        <v/>
      </c>
      <c r="J32" s="52"/>
      <c r="K32" s="53"/>
      <c r="L32" s="71" t="str">
        <f>IFERROR(INDEX('LTSS Rates'!$C$4:$C$269,MATCH('Claims Summary'!X32,'LTSS Rates'!$A$4:$A$269,0)),"")</f>
        <v/>
      </c>
      <c r="M32" s="54" t="str">
        <f>IFERROR(VLOOKUP(Z32,'LTSS Rates'!A:B,2,FALSE),"")</f>
        <v/>
      </c>
      <c r="N32" s="52"/>
      <c r="O32" s="101">
        <f>IFERROR(INDEX('LTSS Rates'!$A$3:$E$269,MATCH(Z32,'LTSS Rates'!$A$3:$A$269,0),MATCH(AA32,'LTSS Rates'!$A$3:$E$3,0)),0)</f>
        <v>0</v>
      </c>
      <c r="P32" s="55">
        <f t="shared" si="5"/>
        <v>0</v>
      </c>
      <c r="Q32" s="274"/>
      <c r="R32" s="126"/>
      <c r="S32" s="182">
        <f t="shared" si="4"/>
        <v>0</v>
      </c>
      <c r="T32" s="228"/>
      <c r="U32" s="167"/>
      <c r="V32" s="205"/>
      <c r="X32" s="46" t="str">
        <f t="shared" si="0"/>
        <v/>
      </c>
      <c r="Z32" s="46" t="str">
        <f t="shared" si="1"/>
        <v/>
      </c>
      <c r="AA32" s="46" t="str">
        <f t="shared" si="2"/>
        <v xml:space="preserve"> Rate</v>
      </c>
    </row>
    <row r="33" spans="2:27" ht="14.65" customHeight="1" x14ac:dyDescent="0.25">
      <c r="B33" s="125">
        <v>24</v>
      </c>
      <c r="C33" s="121"/>
      <c r="D33" s="52"/>
      <c r="E33" s="52"/>
      <c r="F33" s="121"/>
      <c r="G33" s="57"/>
      <c r="H33" s="53"/>
      <c r="I33" s="54" t="str">
        <f>IFERROR(VLOOKUP(H33,Lists!B:C,2,FALSE),"")</f>
        <v/>
      </c>
      <c r="J33" s="52"/>
      <c r="K33" s="53"/>
      <c r="L33" s="71" t="str">
        <f>IFERROR(INDEX('LTSS Rates'!$C$4:$C$269,MATCH('Claims Summary'!X33,'LTSS Rates'!$A$4:$A$269,0)),"")</f>
        <v/>
      </c>
      <c r="M33" s="54" t="str">
        <f>IFERROR(VLOOKUP(Z33,'LTSS Rates'!A:B,2,FALSE),"")</f>
        <v/>
      </c>
      <c r="N33" s="52"/>
      <c r="O33" s="101">
        <f>IFERROR(INDEX('LTSS Rates'!$A$3:$E$269,MATCH(Z33,'LTSS Rates'!$A$3:$A$269,0),MATCH(AA33,'LTSS Rates'!$A$3:$E$3,0)),0)</f>
        <v>0</v>
      </c>
      <c r="P33" s="55">
        <f t="shared" si="5"/>
        <v>0</v>
      </c>
      <c r="Q33" s="274"/>
      <c r="R33" s="126"/>
      <c r="S33" s="182">
        <f t="shared" si="4"/>
        <v>0</v>
      </c>
      <c r="T33" s="228"/>
      <c r="U33" s="167"/>
      <c r="V33" s="205"/>
      <c r="X33" s="46" t="str">
        <f t="shared" si="0"/>
        <v/>
      </c>
      <c r="Z33" s="46" t="str">
        <f t="shared" si="1"/>
        <v/>
      </c>
      <c r="AA33" s="46" t="str">
        <f t="shared" si="2"/>
        <v xml:space="preserve"> Rate</v>
      </c>
    </row>
    <row r="34" spans="2:27" ht="14.65" customHeight="1" x14ac:dyDescent="0.25">
      <c r="B34" s="125">
        <v>25</v>
      </c>
      <c r="C34" s="121"/>
      <c r="D34" s="52"/>
      <c r="E34" s="52"/>
      <c r="F34" s="121"/>
      <c r="G34" s="57"/>
      <c r="H34" s="53"/>
      <c r="I34" s="54" t="str">
        <f>IFERROR(VLOOKUP(H34,Lists!B:C,2,FALSE),"")</f>
        <v/>
      </c>
      <c r="J34" s="52"/>
      <c r="K34" s="53"/>
      <c r="L34" s="71" t="str">
        <f>IFERROR(INDEX('LTSS Rates'!$C$4:$C$269,MATCH('Claims Summary'!X34,'LTSS Rates'!$A$4:$A$269,0)),"")</f>
        <v/>
      </c>
      <c r="M34" s="54" t="str">
        <f>IFERROR(VLOOKUP(Z34,'LTSS Rates'!A:B,2,FALSE),"")</f>
        <v/>
      </c>
      <c r="N34" s="52"/>
      <c r="O34" s="101">
        <f>IFERROR(INDEX('LTSS Rates'!$A$3:$E$269,MATCH(Z34,'LTSS Rates'!$A$3:$A$269,0),MATCH(AA34,'LTSS Rates'!$A$3:$E$3,0)),0)</f>
        <v>0</v>
      </c>
      <c r="P34" s="55">
        <f t="shared" si="5"/>
        <v>0</v>
      </c>
      <c r="Q34" s="274"/>
      <c r="R34" s="126"/>
      <c r="S34" s="182">
        <f t="shared" si="4"/>
        <v>0</v>
      </c>
      <c r="T34" s="228"/>
      <c r="U34" s="167"/>
      <c r="V34" s="205"/>
      <c r="X34" s="46" t="str">
        <f t="shared" si="0"/>
        <v/>
      </c>
      <c r="Z34" s="46" t="str">
        <f t="shared" si="1"/>
        <v/>
      </c>
      <c r="AA34" s="46" t="str">
        <f t="shared" si="2"/>
        <v xml:space="preserve"> Rate</v>
      </c>
    </row>
    <row r="35" spans="2:27" ht="14.65" customHeight="1" x14ac:dyDescent="0.25">
      <c r="B35" s="125">
        <v>26</v>
      </c>
      <c r="C35" s="121"/>
      <c r="D35" s="52"/>
      <c r="E35" s="52"/>
      <c r="F35" s="121"/>
      <c r="G35" s="57"/>
      <c r="H35" s="53"/>
      <c r="I35" s="54" t="str">
        <f>IFERROR(VLOOKUP(H35,Lists!B:C,2,FALSE),"")</f>
        <v/>
      </c>
      <c r="J35" s="52"/>
      <c r="K35" s="53"/>
      <c r="L35" s="71" t="str">
        <f>IFERROR(INDEX('LTSS Rates'!$C$4:$C$269,MATCH('Claims Summary'!X35,'LTSS Rates'!$A$4:$A$269,0)),"")</f>
        <v/>
      </c>
      <c r="M35" s="54" t="str">
        <f>IFERROR(VLOOKUP(Z35,'LTSS Rates'!A:B,2,FALSE),"")</f>
        <v/>
      </c>
      <c r="N35" s="52"/>
      <c r="O35" s="101">
        <f>IFERROR(INDEX('LTSS Rates'!$A$3:$E$269,MATCH(Z35,'LTSS Rates'!$A$3:$A$269,0),MATCH(AA35,'LTSS Rates'!$A$3:$E$3,0)),0)</f>
        <v>0</v>
      </c>
      <c r="P35" s="55">
        <f t="shared" si="5"/>
        <v>0</v>
      </c>
      <c r="Q35" s="274"/>
      <c r="R35" s="126"/>
      <c r="S35" s="182">
        <f t="shared" si="4"/>
        <v>0</v>
      </c>
      <c r="T35" s="228"/>
      <c r="U35" s="167"/>
      <c r="V35" s="205"/>
      <c r="X35" s="46" t="str">
        <f t="shared" si="0"/>
        <v/>
      </c>
      <c r="Z35" s="46" t="str">
        <f t="shared" si="1"/>
        <v/>
      </c>
      <c r="AA35" s="46" t="str">
        <f t="shared" si="2"/>
        <v xml:space="preserve"> Rate</v>
      </c>
    </row>
    <row r="36" spans="2:27" ht="14.65" customHeight="1" x14ac:dyDescent="0.25">
      <c r="B36" s="125">
        <v>27</v>
      </c>
      <c r="C36" s="121"/>
      <c r="D36" s="52"/>
      <c r="E36" s="52"/>
      <c r="F36" s="121"/>
      <c r="G36" s="57"/>
      <c r="H36" s="53"/>
      <c r="I36" s="54" t="str">
        <f>IFERROR(VLOOKUP(H36,Lists!B:C,2,FALSE),"")</f>
        <v/>
      </c>
      <c r="J36" s="52"/>
      <c r="K36" s="53"/>
      <c r="L36" s="71" t="str">
        <f>IFERROR(INDEX('LTSS Rates'!$C$4:$C$269,MATCH('Claims Summary'!X36,'LTSS Rates'!$A$4:$A$269,0)),"")</f>
        <v/>
      </c>
      <c r="M36" s="54" t="str">
        <f>IFERROR(VLOOKUP(Z36,'LTSS Rates'!A:B,2,FALSE),"")</f>
        <v/>
      </c>
      <c r="N36" s="52"/>
      <c r="O36" s="101">
        <f>IFERROR(INDEX('LTSS Rates'!$A$3:$E$269,MATCH(Z36,'LTSS Rates'!$A$3:$A$269,0),MATCH(AA36,'LTSS Rates'!$A$3:$E$3,0)),0)</f>
        <v>0</v>
      </c>
      <c r="P36" s="55">
        <f t="shared" si="5"/>
        <v>0</v>
      </c>
      <c r="Q36" s="274"/>
      <c r="R36" s="126"/>
      <c r="S36" s="182">
        <f t="shared" si="4"/>
        <v>0</v>
      </c>
      <c r="T36" s="228"/>
      <c r="U36" s="167"/>
      <c r="V36" s="205"/>
      <c r="X36" s="46" t="str">
        <f t="shared" si="0"/>
        <v/>
      </c>
      <c r="Z36" s="46" t="str">
        <f t="shared" si="1"/>
        <v/>
      </c>
      <c r="AA36" s="46" t="str">
        <f t="shared" si="2"/>
        <v xml:space="preserve"> Rate</v>
      </c>
    </row>
    <row r="37" spans="2:27" ht="14.65" customHeight="1" x14ac:dyDescent="0.25">
      <c r="B37" s="125">
        <v>28</v>
      </c>
      <c r="C37" s="121"/>
      <c r="D37" s="52"/>
      <c r="E37" s="52"/>
      <c r="F37" s="121"/>
      <c r="G37" s="57"/>
      <c r="H37" s="53"/>
      <c r="I37" s="54" t="str">
        <f>IFERROR(VLOOKUP(H37,Lists!B:C,2,FALSE),"")</f>
        <v/>
      </c>
      <c r="J37" s="52"/>
      <c r="K37" s="53"/>
      <c r="L37" s="71" t="str">
        <f>IFERROR(INDEX('LTSS Rates'!$C$4:$C$269,MATCH('Claims Summary'!X37,'LTSS Rates'!$A$4:$A$269,0)),"")</f>
        <v/>
      </c>
      <c r="M37" s="54" t="str">
        <f>IFERROR(VLOOKUP(Z37,'LTSS Rates'!A:B,2,FALSE),"")</f>
        <v/>
      </c>
      <c r="N37" s="52"/>
      <c r="O37" s="101">
        <f>IFERROR(INDEX('LTSS Rates'!$A$3:$E$269,MATCH(Z37,'LTSS Rates'!$A$3:$A$269,0),MATCH(AA37,'LTSS Rates'!$A$3:$E$3,0)),0)</f>
        <v>0</v>
      </c>
      <c r="P37" s="55">
        <f t="shared" si="5"/>
        <v>0</v>
      </c>
      <c r="Q37" s="274"/>
      <c r="R37" s="126"/>
      <c r="S37" s="182">
        <f t="shared" si="4"/>
        <v>0</v>
      </c>
      <c r="T37" s="228"/>
      <c r="U37" s="167"/>
      <c r="V37" s="205"/>
      <c r="X37" s="46" t="str">
        <f t="shared" si="0"/>
        <v/>
      </c>
      <c r="Z37" s="46" t="str">
        <f t="shared" si="1"/>
        <v/>
      </c>
      <c r="AA37" s="46" t="str">
        <f t="shared" si="2"/>
        <v xml:space="preserve"> Rate</v>
      </c>
    </row>
    <row r="38" spans="2:27" ht="14.65" customHeight="1" x14ac:dyDescent="0.25">
      <c r="B38" s="125">
        <v>29</v>
      </c>
      <c r="C38" s="121"/>
      <c r="D38" s="52"/>
      <c r="E38" s="52"/>
      <c r="F38" s="121"/>
      <c r="G38" s="57"/>
      <c r="H38" s="53"/>
      <c r="I38" s="54" t="str">
        <f>IFERROR(VLOOKUP(H38,Lists!B:C,2,FALSE),"")</f>
        <v/>
      </c>
      <c r="J38" s="52"/>
      <c r="K38" s="53"/>
      <c r="L38" s="71" t="str">
        <f>IFERROR(INDEX('LTSS Rates'!$C$4:$C$269,MATCH('Claims Summary'!X38,'LTSS Rates'!$A$4:$A$269,0)),"")</f>
        <v/>
      </c>
      <c r="M38" s="54" t="str">
        <f>IFERROR(VLOOKUP(Z38,'LTSS Rates'!A:B,2,FALSE),"")</f>
        <v/>
      </c>
      <c r="N38" s="52"/>
      <c r="O38" s="101">
        <f>IFERROR(INDEX('LTSS Rates'!$A$3:$E$269,MATCH(Z38,'LTSS Rates'!$A$3:$A$269,0),MATCH(AA38,'LTSS Rates'!$A$3:$E$3,0)),0)</f>
        <v>0</v>
      </c>
      <c r="P38" s="55">
        <f t="shared" si="5"/>
        <v>0</v>
      </c>
      <c r="Q38" s="274"/>
      <c r="R38" s="126"/>
      <c r="S38" s="182">
        <f t="shared" si="4"/>
        <v>0</v>
      </c>
      <c r="T38" s="228"/>
      <c r="U38" s="167"/>
      <c r="V38" s="205"/>
      <c r="X38" s="46" t="str">
        <f t="shared" si="0"/>
        <v/>
      </c>
      <c r="Z38" s="46" t="str">
        <f t="shared" si="1"/>
        <v/>
      </c>
      <c r="AA38" s="46" t="str">
        <f t="shared" si="2"/>
        <v xml:space="preserve"> Rate</v>
      </c>
    </row>
    <row r="39" spans="2:27" ht="14.65" customHeight="1" x14ac:dyDescent="0.25">
      <c r="B39" s="125">
        <v>30</v>
      </c>
      <c r="C39" s="121"/>
      <c r="D39" s="52"/>
      <c r="E39" s="52"/>
      <c r="F39" s="121"/>
      <c r="G39" s="57"/>
      <c r="H39" s="53"/>
      <c r="I39" s="54" t="str">
        <f>IFERROR(VLOOKUP(H39,Lists!B:C,2,FALSE),"")</f>
        <v/>
      </c>
      <c r="J39" s="52"/>
      <c r="K39" s="53"/>
      <c r="L39" s="71" t="str">
        <f>IFERROR(INDEX('LTSS Rates'!$C$4:$C$269,MATCH('Claims Summary'!X39,'LTSS Rates'!$A$4:$A$269,0)),"")</f>
        <v/>
      </c>
      <c r="M39" s="54" t="str">
        <f>IFERROR(VLOOKUP(Z39,'LTSS Rates'!A:B,2,FALSE),"")</f>
        <v/>
      </c>
      <c r="N39" s="52"/>
      <c r="O39" s="101">
        <f>IFERROR(INDEX('LTSS Rates'!$A$3:$E$269,MATCH(Z39,'LTSS Rates'!$A$3:$A$269,0),MATCH(AA39,'LTSS Rates'!$A$3:$E$3,0)),0)</f>
        <v>0</v>
      </c>
      <c r="P39" s="55">
        <f t="shared" si="5"/>
        <v>0</v>
      </c>
      <c r="Q39" s="274"/>
      <c r="R39" s="126"/>
      <c r="S39" s="182">
        <f t="shared" si="4"/>
        <v>0</v>
      </c>
      <c r="T39" s="228"/>
      <c r="U39" s="167"/>
      <c r="V39" s="205"/>
      <c r="X39" s="46" t="str">
        <f t="shared" si="0"/>
        <v/>
      </c>
      <c r="Z39" s="46" t="str">
        <f t="shared" si="1"/>
        <v/>
      </c>
      <c r="AA39" s="46" t="str">
        <f t="shared" si="2"/>
        <v xml:space="preserve"> Rate</v>
      </c>
    </row>
    <row r="40" spans="2:27" ht="14.65" customHeight="1" x14ac:dyDescent="0.25">
      <c r="B40" s="125">
        <v>31</v>
      </c>
      <c r="C40" s="121"/>
      <c r="D40" s="52"/>
      <c r="E40" s="52"/>
      <c r="F40" s="121"/>
      <c r="G40" s="57"/>
      <c r="H40" s="53"/>
      <c r="I40" s="54" t="str">
        <f>IFERROR(VLOOKUP(H40,Lists!B:C,2,FALSE),"")</f>
        <v/>
      </c>
      <c r="J40" s="52"/>
      <c r="K40" s="53"/>
      <c r="L40" s="71" t="str">
        <f>IFERROR(INDEX('LTSS Rates'!$C$4:$C$269,MATCH('Claims Summary'!X40,'LTSS Rates'!$A$4:$A$269,0)),"")</f>
        <v/>
      </c>
      <c r="M40" s="54" t="str">
        <f>IFERROR(VLOOKUP(Z40,'LTSS Rates'!A:B,2,FALSE),"")</f>
        <v/>
      </c>
      <c r="N40" s="52"/>
      <c r="O40" s="101">
        <f>IFERROR(INDEX('LTSS Rates'!$A$3:$E$269,MATCH(Z40,'LTSS Rates'!$A$3:$A$269,0),MATCH(AA40,'LTSS Rates'!$A$3:$E$3,0)),0)</f>
        <v>0</v>
      </c>
      <c r="P40" s="55">
        <f t="shared" si="5"/>
        <v>0</v>
      </c>
      <c r="Q40" s="274"/>
      <c r="R40" s="126"/>
      <c r="S40" s="182">
        <f t="shared" si="4"/>
        <v>0</v>
      </c>
      <c r="T40" s="228"/>
      <c r="U40" s="167"/>
      <c r="V40" s="205"/>
      <c r="X40" s="46" t="str">
        <f t="shared" si="0"/>
        <v/>
      </c>
      <c r="Z40" s="46" t="str">
        <f t="shared" si="1"/>
        <v/>
      </c>
      <c r="AA40" s="46" t="str">
        <f t="shared" si="2"/>
        <v xml:space="preserve"> Rate</v>
      </c>
    </row>
    <row r="41" spans="2:27" ht="14.65" customHeight="1" x14ac:dyDescent="0.25">
      <c r="B41" s="125">
        <v>32</v>
      </c>
      <c r="C41" s="121"/>
      <c r="D41" s="52"/>
      <c r="E41" s="52"/>
      <c r="F41" s="121"/>
      <c r="G41" s="57"/>
      <c r="H41" s="53"/>
      <c r="I41" s="54" t="str">
        <f>IFERROR(VLOOKUP(H41,Lists!B:C,2,FALSE),"")</f>
        <v/>
      </c>
      <c r="J41" s="52"/>
      <c r="K41" s="53"/>
      <c r="L41" s="71" t="str">
        <f>IFERROR(INDEX('LTSS Rates'!$C$4:$C$269,MATCH('Claims Summary'!X41,'LTSS Rates'!$A$4:$A$269,0)),"")</f>
        <v/>
      </c>
      <c r="M41" s="54" t="str">
        <f>IFERROR(VLOOKUP(Z41,'LTSS Rates'!A:B,2,FALSE),"")</f>
        <v/>
      </c>
      <c r="N41" s="52"/>
      <c r="O41" s="101">
        <f>IFERROR(INDEX('LTSS Rates'!$A$3:$E$269,MATCH(Z41,'LTSS Rates'!$A$3:$A$269,0),MATCH(AA41,'LTSS Rates'!$A$3:$E$3,0)),0)</f>
        <v>0</v>
      </c>
      <c r="P41" s="55">
        <f t="shared" si="5"/>
        <v>0</v>
      </c>
      <c r="Q41" s="274"/>
      <c r="R41" s="126"/>
      <c r="S41" s="182">
        <f t="shared" si="4"/>
        <v>0</v>
      </c>
      <c r="T41" s="228"/>
      <c r="U41" s="167"/>
      <c r="V41" s="205"/>
      <c r="X41" s="46" t="str">
        <f t="shared" si="0"/>
        <v/>
      </c>
      <c r="Z41" s="46" t="str">
        <f t="shared" si="1"/>
        <v/>
      </c>
      <c r="AA41" s="46" t="str">
        <f t="shared" si="2"/>
        <v xml:space="preserve"> Rate</v>
      </c>
    </row>
    <row r="42" spans="2:27" ht="14.65" customHeight="1" x14ac:dyDescent="0.25">
      <c r="B42" s="125">
        <v>33</v>
      </c>
      <c r="C42" s="121"/>
      <c r="D42" s="52"/>
      <c r="E42" s="52"/>
      <c r="F42" s="121"/>
      <c r="G42" s="57"/>
      <c r="H42" s="53"/>
      <c r="I42" s="54" t="str">
        <f>IFERROR(VLOOKUP(H42,Lists!B:C,2,FALSE),"")</f>
        <v/>
      </c>
      <c r="J42" s="52"/>
      <c r="K42" s="53"/>
      <c r="L42" s="71" t="str">
        <f>IFERROR(INDEX('LTSS Rates'!$C$4:$C$269,MATCH('Claims Summary'!X42,'LTSS Rates'!$A$4:$A$269,0)),"")</f>
        <v/>
      </c>
      <c r="M42" s="54" t="str">
        <f>IFERROR(VLOOKUP(Z42,'LTSS Rates'!A:B,2,FALSE),"")</f>
        <v/>
      </c>
      <c r="N42" s="52"/>
      <c r="O42" s="101">
        <f>IFERROR(INDEX('LTSS Rates'!$A$3:$E$269,MATCH(Z42,'LTSS Rates'!$A$3:$A$269,0),MATCH(AA42,'LTSS Rates'!$A$3:$E$3,0)),0)</f>
        <v>0</v>
      </c>
      <c r="P42" s="55">
        <f t="shared" si="5"/>
        <v>0</v>
      </c>
      <c r="Q42" s="274"/>
      <c r="R42" s="126"/>
      <c r="S42" s="182">
        <f t="shared" si="4"/>
        <v>0</v>
      </c>
      <c r="T42" s="228"/>
      <c r="U42" s="167"/>
      <c r="V42" s="205"/>
      <c r="X42" s="46" t="str">
        <f t="shared" si="0"/>
        <v/>
      </c>
      <c r="Z42" s="46" t="str">
        <f t="shared" si="1"/>
        <v/>
      </c>
      <c r="AA42" s="46" t="str">
        <f t="shared" si="2"/>
        <v xml:space="preserve"> Rate</v>
      </c>
    </row>
    <row r="43" spans="2:27" ht="14.65" customHeight="1" x14ac:dyDescent="0.25">
      <c r="B43" s="125">
        <v>34</v>
      </c>
      <c r="C43" s="121"/>
      <c r="D43" s="52"/>
      <c r="E43" s="52"/>
      <c r="F43" s="121"/>
      <c r="G43" s="57"/>
      <c r="H43" s="53"/>
      <c r="I43" s="54" t="str">
        <f>IFERROR(VLOOKUP(H43,Lists!B:C,2,FALSE),"")</f>
        <v/>
      </c>
      <c r="J43" s="52"/>
      <c r="K43" s="53"/>
      <c r="L43" s="71" t="str">
        <f>IFERROR(INDEX('LTSS Rates'!$C$4:$C$269,MATCH('Claims Summary'!X43,'LTSS Rates'!$A$4:$A$269,0)),"")</f>
        <v/>
      </c>
      <c r="M43" s="54" t="str">
        <f>IFERROR(VLOOKUP(Z43,'LTSS Rates'!A:B,2,FALSE),"")</f>
        <v/>
      </c>
      <c r="N43" s="52"/>
      <c r="O43" s="101">
        <f>IFERROR(INDEX('LTSS Rates'!$A$3:$E$269,MATCH(Z43,'LTSS Rates'!$A$3:$A$269,0),MATCH(AA43,'LTSS Rates'!$A$3:$E$3,0)),0)</f>
        <v>0</v>
      </c>
      <c r="P43" s="55">
        <f t="shared" si="5"/>
        <v>0</v>
      </c>
      <c r="Q43" s="274"/>
      <c r="R43" s="126"/>
      <c r="S43" s="182">
        <f t="shared" si="4"/>
        <v>0</v>
      </c>
      <c r="T43" s="228"/>
      <c r="U43" s="167"/>
      <c r="V43" s="205"/>
      <c r="X43" s="46" t="str">
        <f t="shared" si="0"/>
        <v/>
      </c>
      <c r="Z43" s="46" t="str">
        <f t="shared" si="1"/>
        <v/>
      </c>
      <c r="AA43" s="46" t="str">
        <f t="shared" si="2"/>
        <v xml:space="preserve"> Rate</v>
      </c>
    </row>
    <row r="44" spans="2:27" ht="14.65" customHeight="1" x14ac:dyDescent="0.25">
      <c r="B44" s="125">
        <v>35</v>
      </c>
      <c r="C44" s="121"/>
      <c r="D44" s="52"/>
      <c r="E44" s="52"/>
      <c r="F44" s="121"/>
      <c r="G44" s="57"/>
      <c r="H44" s="53"/>
      <c r="I44" s="54" t="str">
        <f>IFERROR(VLOOKUP(H44,Lists!B:C,2,FALSE),"")</f>
        <v/>
      </c>
      <c r="J44" s="52"/>
      <c r="K44" s="53"/>
      <c r="L44" s="71" t="str">
        <f>IFERROR(INDEX('LTSS Rates'!$C$4:$C$269,MATCH('Claims Summary'!X44,'LTSS Rates'!$A$4:$A$269,0)),"")</f>
        <v/>
      </c>
      <c r="M44" s="54" t="str">
        <f>IFERROR(VLOOKUP(Z44,'LTSS Rates'!A:B,2,FALSE),"")</f>
        <v/>
      </c>
      <c r="N44" s="52"/>
      <c r="O44" s="101">
        <f>IFERROR(INDEX('LTSS Rates'!$A$3:$E$269,MATCH(Z44,'LTSS Rates'!$A$3:$A$269,0),MATCH(AA44,'LTSS Rates'!$A$3:$E$3,0)),0)</f>
        <v>0</v>
      </c>
      <c r="P44" s="55">
        <f t="shared" si="5"/>
        <v>0</v>
      </c>
      <c r="Q44" s="274"/>
      <c r="R44" s="126"/>
      <c r="S44" s="182">
        <f t="shared" si="4"/>
        <v>0</v>
      </c>
      <c r="T44" s="228"/>
      <c r="U44" s="167"/>
      <c r="V44" s="205"/>
      <c r="X44" s="46" t="str">
        <f t="shared" si="0"/>
        <v/>
      </c>
      <c r="Z44" s="46" t="str">
        <f t="shared" si="1"/>
        <v/>
      </c>
      <c r="AA44" s="46" t="str">
        <f t="shared" si="2"/>
        <v xml:space="preserve"> Rate</v>
      </c>
    </row>
    <row r="45" spans="2:27" ht="14.65" customHeight="1" x14ac:dyDescent="0.25">
      <c r="B45" s="125">
        <v>36</v>
      </c>
      <c r="C45" s="121"/>
      <c r="D45" s="52"/>
      <c r="E45" s="52"/>
      <c r="F45" s="121"/>
      <c r="G45" s="57"/>
      <c r="H45" s="53"/>
      <c r="I45" s="54" t="str">
        <f>IFERROR(VLOOKUP(H45,Lists!B:C,2,FALSE),"")</f>
        <v/>
      </c>
      <c r="J45" s="52"/>
      <c r="K45" s="53"/>
      <c r="L45" s="71" t="str">
        <f>IFERROR(INDEX('LTSS Rates'!$C$4:$C$269,MATCH('Claims Summary'!X45,'LTSS Rates'!$A$4:$A$269,0)),"")</f>
        <v/>
      </c>
      <c r="M45" s="54" t="str">
        <f>IFERROR(VLOOKUP(Z45,'LTSS Rates'!A:B,2,FALSE),"")</f>
        <v/>
      </c>
      <c r="N45" s="52"/>
      <c r="O45" s="101">
        <f>IFERROR(INDEX('LTSS Rates'!$A$3:$E$269,MATCH(Z45,'LTSS Rates'!$A$3:$A$269,0),MATCH(AA45,'LTSS Rates'!$A$3:$E$3,0)),0)</f>
        <v>0</v>
      </c>
      <c r="P45" s="55">
        <f t="shared" si="5"/>
        <v>0</v>
      </c>
      <c r="Q45" s="274"/>
      <c r="R45" s="126"/>
      <c r="S45" s="182">
        <f t="shared" si="4"/>
        <v>0</v>
      </c>
      <c r="T45" s="228"/>
      <c r="U45" s="167"/>
      <c r="V45" s="205"/>
      <c r="X45" s="46" t="str">
        <f t="shared" si="0"/>
        <v/>
      </c>
      <c r="Z45" s="46" t="str">
        <f t="shared" si="1"/>
        <v/>
      </c>
      <c r="AA45" s="46" t="str">
        <f t="shared" si="2"/>
        <v xml:space="preserve"> Rate</v>
      </c>
    </row>
    <row r="46" spans="2:27" ht="14.65" customHeight="1" x14ac:dyDescent="0.25">
      <c r="B46" s="125">
        <v>37</v>
      </c>
      <c r="C46" s="121"/>
      <c r="D46" s="52"/>
      <c r="E46" s="52"/>
      <c r="F46" s="121"/>
      <c r="G46" s="57"/>
      <c r="H46" s="53"/>
      <c r="I46" s="54" t="str">
        <f>IFERROR(VLOOKUP(H46,Lists!B:C,2,FALSE),"")</f>
        <v/>
      </c>
      <c r="J46" s="52"/>
      <c r="K46" s="53"/>
      <c r="L46" s="71" t="str">
        <f>IFERROR(INDEX('LTSS Rates'!$C$4:$C$269,MATCH('Claims Summary'!X46,'LTSS Rates'!$A$4:$A$269,0)),"")</f>
        <v/>
      </c>
      <c r="M46" s="54" t="str">
        <f>IFERROR(VLOOKUP(Z46,'LTSS Rates'!A:B,2,FALSE),"")</f>
        <v/>
      </c>
      <c r="N46" s="52"/>
      <c r="O46" s="101">
        <f>IFERROR(INDEX('LTSS Rates'!$A$3:$E$269,MATCH(Z46,'LTSS Rates'!$A$3:$A$269,0),MATCH(AA46,'LTSS Rates'!$A$3:$E$3,0)),0)</f>
        <v>0</v>
      </c>
      <c r="P46" s="55">
        <f t="shared" si="5"/>
        <v>0</v>
      </c>
      <c r="Q46" s="274"/>
      <c r="R46" s="126"/>
      <c r="S46" s="182">
        <f t="shared" si="4"/>
        <v>0</v>
      </c>
      <c r="T46" s="228"/>
      <c r="U46" s="167"/>
      <c r="V46" s="205"/>
      <c r="X46" s="46" t="str">
        <f t="shared" si="0"/>
        <v/>
      </c>
      <c r="Z46" s="46" t="str">
        <f t="shared" si="1"/>
        <v/>
      </c>
      <c r="AA46" s="46" t="str">
        <f t="shared" si="2"/>
        <v xml:space="preserve"> Rate</v>
      </c>
    </row>
    <row r="47" spans="2:27" ht="14.65" customHeight="1" x14ac:dyDescent="0.25">
      <c r="B47" s="125">
        <v>38</v>
      </c>
      <c r="C47" s="121"/>
      <c r="D47" s="52"/>
      <c r="E47" s="52"/>
      <c r="F47" s="121"/>
      <c r="G47" s="57"/>
      <c r="H47" s="53"/>
      <c r="I47" s="54" t="str">
        <f>IFERROR(VLOOKUP(H47,Lists!B:C,2,FALSE),"")</f>
        <v/>
      </c>
      <c r="J47" s="52"/>
      <c r="K47" s="53"/>
      <c r="L47" s="71" t="str">
        <f>IFERROR(INDEX('LTSS Rates'!$C$4:$C$269,MATCH('Claims Summary'!X47,'LTSS Rates'!$A$4:$A$269,0)),"")</f>
        <v/>
      </c>
      <c r="M47" s="54" t="str">
        <f>IFERROR(VLOOKUP(Z47,'LTSS Rates'!A:B,2,FALSE),"")</f>
        <v/>
      </c>
      <c r="N47" s="52"/>
      <c r="O47" s="101">
        <f>IFERROR(INDEX('LTSS Rates'!$A$3:$E$269,MATCH(Z47,'LTSS Rates'!$A$3:$A$269,0),MATCH(AA47,'LTSS Rates'!$A$3:$E$3,0)),0)</f>
        <v>0</v>
      </c>
      <c r="P47" s="55">
        <f t="shared" si="5"/>
        <v>0</v>
      </c>
      <c r="Q47" s="274"/>
      <c r="R47" s="126"/>
      <c r="S47" s="182">
        <f t="shared" si="4"/>
        <v>0</v>
      </c>
      <c r="T47" s="228"/>
      <c r="U47" s="167"/>
      <c r="V47" s="205"/>
      <c r="X47" s="46" t="str">
        <f t="shared" si="0"/>
        <v/>
      </c>
      <c r="Z47" s="46" t="str">
        <f t="shared" si="1"/>
        <v/>
      </c>
      <c r="AA47" s="46" t="str">
        <f t="shared" si="2"/>
        <v xml:space="preserve"> Rate</v>
      </c>
    </row>
    <row r="48" spans="2:27" ht="14.65" customHeight="1" x14ac:dyDescent="0.25">
      <c r="B48" s="125">
        <v>39</v>
      </c>
      <c r="C48" s="121"/>
      <c r="D48" s="52"/>
      <c r="E48" s="52"/>
      <c r="F48" s="121"/>
      <c r="G48" s="57"/>
      <c r="H48" s="53"/>
      <c r="I48" s="54" t="str">
        <f>IFERROR(VLOOKUP(H48,Lists!B:C,2,FALSE),"")</f>
        <v/>
      </c>
      <c r="J48" s="52"/>
      <c r="K48" s="53"/>
      <c r="L48" s="71" t="str">
        <f>IFERROR(INDEX('LTSS Rates'!$C$4:$C$269,MATCH('Claims Summary'!X48,'LTSS Rates'!$A$4:$A$269,0)),"")</f>
        <v/>
      </c>
      <c r="M48" s="54" t="str">
        <f>IFERROR(VLOOKUP(Z48,'LTSS Rates'!A:B,2,FALSE),"")</f>
        <v/>
      </c>
      <c r="N48" s="52"/>
      <c r="O48" s="101">
        <f>IFERROR(INDEX('LTSS Rates'!$A$3:$E$269,MATCH(Z48,'LTSS Rates'!$A$3:$A$269,0),MATCH(AA48,'LTSS Rates'!$A$3:$E$3,0)),0)</f>
        <v>0</v>
      </c>
      <c r="P48" s="55">
        <f t="shared" si="5"/>
        <v>0</v>
      </c>
      <c r="Q48" s="274"/>
      <c r="R48" s="126"/>
      <c r="S48" s="182">
        <f t="shared" si="4"/>
        <v>0</v>
      </c>
      <c r="T48" s="228"/>
      <c r="U48" s="167"/>
      <c r="V48" s="205"/>
      <c r="X48" s="46" t="str">
        <f t="shared" si="0"/>
        <v/>
      </c>
      <c r="Z48" s="46" t="str">
        <f t="shared" si="1"/>
        <v/>
      </c>
      <c r="AA48" s="46" t="str">
        <f t="shared" si="2"/>
        <v xml:space="preserve"> Rate</v>
      </c>
    </row>
    <row r="49" spans="2:27" ht="14.65" customHeight="1" x14ac:dyDescent="0.25">
      <c r="B49" s="125">
        <v>40</v>
      </c>
      <c r="C49" s="121"/>
      <c r="D49" s="52"/>
      <c r="E49" s="52"/>
      <c r="F49" s="121"/>
      <c r="G49" s="57"/>
      <c r="H49" s="53"/>
      <c r="I49" s="54" t="str">
        <f>IFERROR(VLOOKUP(H49,Lists!B:C,2,FALSE),"")</f>
        <v/>
      </c>
      <c r="J49" s="52"/>
      <c r="K49" s="53"/>
      <c r="L49" s="71" t="str">
        <f>IFERROR(INDEX('LTSS Rates'!$C$4:$C$269,MATCH('Claims Summary'!X49,'LTSS Rates'!$A$4:$A$269,0)),"")</f>
        <v/>
      </c>
      <c r="M49" s="54" t="str">
        <f>IFERROR(VLOOKUP(Z49,'LTSS Rates'!A:B,2,FALSE),"")</f>
        <v/>
      </c>
      <c r="N49" s="52"/>
      <c r="O49" s="101">
        <f>IFERROR(INDEX('LTSS Rates'!$A$3:$E$269,MATCH(Z49,'LTSS Rates'!$A$3:$A$269,0),MATCH(AA49,'LTSS Rates'!$A$3:$E$3,0)),0)</f>
        <v>0</v>
      </c>
      <c r="P49" s="55">
        <f t="shared" si="5"/>
        <v>0</v>
      </c>
      <c r="Q49" s="274"/>
      <c r="R49" s="126"/>
      <c r="S49" s="182">
        <f t="shared" si="4"/>
        <v>0</v>
      </c>
      <c r="T49" s="228"/>
      <c r="U49" s="167"/>
      <c r="V49" s="205"/>
      <c r="X49" s="46" t="str">
        <f t="shared" si="0"/>
        <v/>
      </c>
      <c r="Z49" s="46" t="str">
        <f t="shared" si="1"/>
        <v/>
      </c>
      <c r="AA49" s="46" t="str">
        <f t="shared" si="2"/>
        <v xml:space="preserve"> Rate</v>
      </c>
    </row>
    <row r="50" spans="2:27" ht="14.65" customHeight="1" x14ac:dyDescent="0.25">
      <c r="B50" s="125">
        <v>41</v>
      </c>
      <c r="C50" s="121"/>
      <c r="D50" s="52"/>
      <c r="E50" s="52"/>
      <c r="F50" s="121"/>
      <c r="G50" s="57"/>
      <c r="H50" s="53"/>
      <c r="I50" s="54" t="str">
        <f>IFERROR(VLOOKUP(H50,Lists!B:C,2,FALSE),"")</f>
        <v/>
      </c>
      <c r="J50" s="52"/>
      <c r="K50" s="53"/>
      <c r="L50" s="71" t="str">
        <f>IFERROR(INDEX('LTSS Rates'!$C$4:$C$269,MATCH('Claims Summary'!X50,'LTSS Rates'!$A$4:$A$269,0)),"")</f>
        <v/>
      </c>
      <c r="M50" s="54" t="str">
        <f>IFERROR(VLOOKUP(Z50,'LTSS Rates'!A:B,2,FALSE),"")</f>
        <v/>
      </c>
      <c r="N50" s="52"/>
      <c r="O50" s="101">
        <f>IFERROR(INDEX('LTSS Rates'!$A$3:$E$269,MATCH(Z50,'LTSS Rates'!$A$3:$A$269,0),MATCH(AA50,'LTSS Rates'!$A$3:$E$3,0)),0)</f>
        <v>0</v>
      </c>
      <c r="P50" s="55">
        <f t="shared" si="5"/>
        <v>0</v>
      </c>
      <c r="Q50" s="274"/>
      <c r="R50" s="126"/>
      <c r="S50" s="182">
        <f t="shared" si="4"/>
        <v>0</v>
      </c>
      <c r="T50" s="228"/>
      <c r="U50" s="167"/>
      <c r="V50" s="205"/>
      <c r="X50" s="46" t="str">
        <f t="shared" si="0"/>
        <v/>
      </c>
      <c r="Z50" s="46" t="str">
        <f t="shared" si="1"/>
        <v/>
      </c>
      <c r="AA50" s="46" t="str">
        <f t="shared" si="2"/>
        <v xml:space="preserve"> Rate</v>
      </c>
    </row>
    <row r="51" spans="2:27" ht="14.65" customHeight="1" x14ac:dyDescent="0.25">
      <c r="B51" s="125">
        <v>42</v>
      </c>
      <c r="C51" s="121"/>
      <c r="D51" s="52"/>
      <c r="E51" s="52"/>
      <c r="F51" s="121"/>
      <c r="G51" s="57"/>
      <c r="H51" s="53"/>
      <c r="I51" s="54" t="str">
        <f>IFERROR(VLOOKUP(H51,Lists!B:C,2,FALSE),"")</f>
        <v/>
      </c>
      <c r="J51" s="52"/>
      <c r="K51" s="53"/>
      <c r="L51" s="71" t="str">
        <f>IFERROR(INDEX('LTSS Rates'!$C$4:$C$269,MATCH('Claims Summary'!X51,'LTSS Rates'!$A$4:$A$269,0)),"")</f>
        <v/>
      </c>
      <c r="M51" s="54" t="str">
        <f>IFERROR(VLOOKUP(Z51,'LTSS Rates'!A:B,2,FALSE),"")</f>
        <v/>
      </c>
      <c r="N51" s="52"/>
      <c r="O51" s="101">
        <f>IFERROR(INDEX('LTSS Rates'!$A$3:$E$269,MATCH(Z51,'LTSS Rates'!$A$3:$A$269,0),MATCH(AA51,'LTSS Rates'!$A$3:$E$3,0)),0)</f>
        <v>0</v>
      </c>
      <c r="P51" s="55">
        <f t="shared" si="5"/>
        <v>0</v>
      </c>
      <c r="Q51" s="274"/>
      <c r="R51" s="126"/>
      <c r="S51" s="182">
        <f t="shared" si="4"/>
        <v>0</v>
      </c>
      <c r="T51" s="228"/>
      <c r="U51" s="167"/>
      <c r="V51" s="205"/>
      <c r="X51" s="46" t="str">
        <f t="shared" si="0"/>
        <v/>
      </c>
      <c r="Z51" s="46" t="str">
        <f t="shared" si="1"/>
        <v/>
      </c>
      <c r="AA51" s="46" t="str">
        <f t="shared" si="2"/>
        <v xml:space="preserve"> Rate</v>
      </c>
    </row>
    <row r="52" spans="2:27" ht="14.65" customHeight="1" x14ac:dyDescent="0.25">
      <c r="B52" s="125">
        <v>43</v>
      </c>
      <c r="C52" s="121"/>
      <c r="D52" s="52"/>
      <c r="E52" s="52"/>
      <c r="F52" s="121"/>
      <c r="G52" s="57"/>
      <c r="H52" s="53"/>
      <c r="I52" s="54" t="str">
        <f>IFERROR(VLOOKUP(H52,Lists!B:C,2,FALSE),"")</f>
        <v/>
      </c>
      <c r="J52" s="52"/>
      <c r="K52" s="53"/>
      <c r="L52" s="71" t="str">
        <f>IFERROR(INDEX('LTSS Rates'!$C$4:$C$269,MATCH('Claims Summary'!X52,'LTSS Rates'!$A$4:$A$269,0)),"")</f>
        <v/>
      </c>
      <c r="M52" s="54" t="str">
        <f>IFERROR(VLOOKUP(Z52,'LTSS Rates'!A:B,2,FALSE),"")</f>
        <v/>
      </c>
      <c r="N52" s="52"/>
      <c r="O52" s="101">
        <f>IFERROR(INDEX('LTSS Rates'!$A$3:$E$269,MATCH(Z52,'LTSS Rates'!$A$3:$A$269,0),MATCH(AA52,'LTSS Rates'!$A$3:$E$3,0)),0)</f>
        <v>0</v>
      </c>
      <c r="P52" s="55">
        <f t="shared" si="5"/>
        <v>0</v>
      </c>
      <c r="Q52" s="274"/>
      <c r="R52" s="126"/>
      <c r="S52" s="182">
        <f t="shared" si="4"/>
        <v>0</v>
      </c>
      <c r="T52" s="228"/>
      <c r="U52" s="167"/>
      <c r="V52" s="205"/>
      <c r="X52" s="46" t="str">
        <f t="shared" si="0"/>
        <v/>
      </c>
      <c r="Z52" s="46" t="str">
        <f t="shared" si="1"/>
        <v/>
      </c>
      <c r="AA52" s="46" t="str">
        <f t="shared" si="2"/>
        <v xml:space="preserve"> Rate</v>
      </c>
    </row>
    <row r="53" spans="2:27" ht="14.65" customHeight="1" x14ac:dyDescent="0.25">
      <c r="B53" s="125">
        <v>44</v>
      </c>
      <c r="C53" s="121"/>
      <c r="D53" s="52"/>
      <c r="E53" s="52"/>
      <c r="F53" s="121"/>
      <c r="G53" s="57"/>
      <c r="H53" s="53"/>
      <c r="I53" s="54" t="str">
        <f>IFERROR(VLOOKUP(H53,Lists!B:C,2,FALSE),"")</f>
        <v/>
      </c>
      <c r="J53" s="52"/>
      <c r="K53" s="53"/>
      <c r="L53" s="71" t="str">
        <f>IFERROR(INDEX('LTSS Rates'!$C$4:$C$269,MATCH('Claims Summary'!X53,'LTSS Rates'!$A$4:$A$269,0)),"")</f>
        <v/>
      </c>
      <c r="M53" s="54" t="str">
        <f>IFERROR(VLOOKUP(Z53,'LTSS Rates'!A:B,2,FALSE),"")</f>
        <v/>
      </c>
      <c r="N53" s="52"/>
      <c r="O53" s="101">
        <f>IFERROR(INDEX('LTSS Rates'!$A$3:$E$269,MATCH(Z53,'LTSS Rates'!$A$3:$A$269,0),MATCH(AA53,'LTSS Rates'!$A$3:$E$3,0)),0)</f>
        <v>0</v>
      </c>
      <c r="P53" s="55">
        <f t="shared" si="5"/>
        <v>0</v>
      </c>
      <c r="Q53" s="274"/>
      <c r="R53" s="126"/>
      <c r="S53" s="182">
        <f t="shared" si="4"/>
        <v>0</v>
      </c>
      <c r="T53" s="228"/>
      <c r="U53" s="167"/>
      <c r="V53" s="205"/>
      <c r="X53" s="46" t="str">
        <f t="shared" si="0"/>
        <v/>
      </c>
      <c r="Z53" s="46" t="str">
        <f t="shared" si="1"/>
        <v/>
      </c>
      <c r="AA53" s="46" t="str">
        <f t="shared" si="2"/>
        <v xml:space="preserve"> Rate</v>
      </c>
    </row>
    <row r="54" spans="2:27" ht="14.65" customHeight="1" x14ac:dyDescent="0.25">
      <c r="B54" s="125">
        <v>45</v>
      </c>
      <c r="C54" s="121"/>
      <c r="D54" s="52"/>
      <c r="E54" s="52"/>
      <c r="F54" s="121"/>
      <c r="G54" s="57"/>
      <c r="H54" s="53"/>
      <c r="I54" s="54" t="str">
        <f>IFERROR(VLOOKUP(H54,Lists!B:C,2,FALSE),"")</f>
        <v/>
      </c>
      <c r="J54" s="52"/>
      <c r="K54" s="53"/>
      <c r="L54" s="71" t="str">
        <f>IFERROR(INDEX('LTSS Rates'!$C$4:$C$269,MATCH('Claims Summary'!X54,'LTSS Rates'!$A$4:$A$269,0)),"")</f>
        <v/>
      </c>
      <c r="M54" s="54" t="str">
        <f>IFERROR(VLOOKUP(Z54,'LTSS Rates'!A:B,2,FALSE),"")</f>
        <v/>
      </c>
      <c r="N54" s="52"/>
      <c r="O54" s="101">
        <f>IFERROR(INDEX('LTSS Rates'!$A$3:$E$269,MATCH(Z54,'LTSS Rates'!$A$3:$A$269,0),MATCH(AA54,'LTSS Rates'!$A$3:$E$3,0)),0)</f>
        <v>0</v>
      </c>
      <c r="P54" s="55">
        <f t="shared" si="5"/>
        <v>0</v>
      </c>
      <c r="Q54" s="274"/>
      <c r="R54" s="126"/>
      <c r="S54" s="182">
        <f t="shared" si="4"/>
        <v>0</v>
      </c>
      <c r="T54" s="228"/>
      <c r="U54" s="167"/>
      <c r="V54" s="205"/>
      <c r="X54" s="46" t="str">
        <f t="shared" si="0"/>
        <v/>
      </c>
      <c r="Z54" s="46" t="str">
        <f t="shared" si="1"/>
        <v/>
      </c>
      <c r="AA54" s="46" t="str">
        <f t="shared" si="2"/>
        <v xml:space="preserve"> Rate</v>
      </c>
    </row>
    <row r="55" spans="2:27" ht="14.65" customHeight="1" x14ac:dyDescent="0.25">
      <c r="B55" s="125">
        <v>46</v>
      </c>
      <c r="C55" s="121"/>
      <c r="D55" s="52"/>
      <c r="E55" s="52"/>
      <c r="F55" s="121"/>
      <c r="G55" s="57"/>
      <c r="H55" s="53"/>
      <c r="I55" s="54" t="str">
        <f>IFERROR(VLOOKUP(H55,Lists!B:C,2,FALSE),"")</f>
        <v/>
      </c>
      <c r="J55" s="52"/>
      <c r="K55" s="53"/>
      <c r="L55" s="71" t="str">
        <f>IFERROR(INDEX('LTSS Rates'!$C$4:$C$269,MATCH('Claims Summary'!X55,'LTSS Rates'!$A$4:$A$269,0)),"")</f>
        <v/>
      </c>
      <c r="M55" s="54" t="str">
        <f>IFERROR(VLOOKUP(Z55,'LTSS Rates'!A:B,2,FALSE),"")</f>
        <v/>
      </c>
      <c r="N55" s="52"/>
      <c r="O55" s="101">
        <f>IFERROR(INDEX('LTSS Rates'!$A$3:$E$269,MATCH(Z55,'LTSS Rates'!$A$3:$A$269,0),MATCH(AA55,'LTSS Rates'!$A$3:$E$3,0)),0)</f>
        <v>0</v>
      </c>
      <c r="P55" s="55">
        <f t="shared" si="5"/>
        <v>0</v>
      </c>
      <c r="Q55" s="274"/>
      <c r="R55" s="126"/>
      <c r="S55" s="182">
        <f t="shared" si="4"/>
        <v>0</v>
      </c>
      <c r="T55" s="228"/>
      <c r="U55" s="167"/>
      <c r="V55" s="205"/>
      <c r="X55" s="46" t="str">
        <f t="shared" si="0"/>
        <v/>
      </c>
      <c r="Z55" s="46" t="str">
        <f t="shared" si="1"/>
        <v/>
      </c>
      <c r="AA55" s="46" t="str">
        <f t="shared" si="2"/>
        <v xml:space="preserve"> Rate</v>
      </c>
    </row>
    <row r="56" spans="2:27" ht="14.65" customHeight="1" x14ac:dyDescent="0.25">
      <c r="B56" s="125">
        <v>47</v>
      </c>
      <c r="C56" s="121"/>
      <c r="D56" s="52"/>
      <c r="E56" s="52"/>
      <c r="F56" s="121"/>
      <c r="G56" s="57"/>
      <c r="H56" s="53"/>
      <c r="I56" s="54" t="str">
        <f>IFERROR(VLOOKUP(H56,Lists!B:C,2,FALSE),"")</f>
        <v/>
      </c>
      <c r="J56" s="52"/>
      <c r="K56" s="53"/>
      <c r="L56" s="71" t="str">
        <f>IFERROR(INDEX('LTSS Rates'!$C$4:$C$269,MATCH('Claims Summary'!X56,'LTSS Rates'!$A$4:$A$269,0)),"")</f>
        <v/>
      </c>
      <c r="M56" s="54" t="str">
        <f>IFERROR(VLOOKUP(Z56,'LTSS Rates'!A:B,2,FALSE),"")</f>
        <v/>
      </c>
      <c r="N56" s="52"/>
      <c r="O56" s="101">
        <f>IFERROR(INDEX('LTSS Rates'!$A$3:$E$269,MATCH(Z56,'LTSS Rates'!$A$3:$A$269,0),MATCH(AA56,'LTSS Rates'!$A$3:$E$3,0)),0)</f>
        <v>0</v>
      </c>
      <c r="P56" s="55">
        <f t="shared" si="5"/>
        <v>0</v>
      </c>
      <c r="Q56" s="274"/>
      <c r="R56" s="126"/>
      <c r="S56" s="182">
        <f t="shared" si="4"/>
        <v>0</v>
      </c>
      <c r="T56" s="228"/>
      <c r="U56" s="167"/>
      <c r="V56" s="205"/>
      <c r="X56" s="46" t="str">
        <f t="shared" si="0"/>
        <v/>
      </c>
      <c r="Z56" s="46" t="str">
        <f t="shared" si="1"/>
        <v/>
      </c>
      <c r="AA56" s="46" t="str">
        <f t="shared" si="2"/>
        <v xml:space="preserve"> Rate</v>
      </c>
    </row>
    <row r="57" spans="2:27" ht="14.65" customHeight="1" x14ac:dyDescent="0.25">
      <c r="B57" s="125">
        <v>48</v>
      </c>
      <c r="C57" s="121"/>
      <c r="D57" s="52"/>
      <c r="E57" s="52"/>
      <c r="F57" s="121"/>
      <c r="G57" s="57"/>
      <c r="H57" s="53"/>
      <c r="I57" s="54" t="str">
        <f>IFERROR(VLOOKUP(H57,Lists!B:C,2,FALSE),"")</f>
        <v/>
      </c>
      <c r="J57" s="52"/>
      <c r="K57" s="53"/>
      <c r="L57" s="71" t="str">
        <f>IFERROR(INDEX('LTSS Rates'!$C$4:$C$269,MATCH('Claims Summary'!X57,'LTSS Rates'!$A$4:$A$269,0)),"")</f>
        <v/>
      </c>
      <c r="M57" s="54" t="str">
        <f>IFERROR(VLOOKUP(Z57,'LTSS Rates'!A:B,2,FALSE),"")</f>
        <v/>
      </c>
      <c r="N57" s="52"/>
      <c r="O57" s="101">
        <f>IFERROR(INDEX('LTSS Rates'!$A$3:$E$269,MATCH(Z57,'LTSS Rates'!$A$3:$A$269,0),MATCH(AA57,'LTSS Rates'!$A$3:$E$3,0)),0)</f>
        <v>0</v>
      </c>
      <c r="P57" s="55">
        <f t="shared" si="5"/>
        <v>0</v>
      </c>
      <c r="Q57" s="274"/>
      <c r="R57" s="126"/>
      <c r="S57" s="182">
        <f t="shared" si="4"/>
        <v>0</v>
      </c>
      <c r="T57" s="228"/>
      <c r="U57" s="167"/>
      <c r="V57" s="205"/>
      <c r="X57" s="46" t="str">
        <f t="shared" si="0"/>
        <v/>
      </c>
      <c r="Z57" s="46" t="str">
        <f>IF(G57="State Funded",CONCATENATE(K57,"CP"),CONCATENATE(K57,J57))</f>
        <v/>
      </c>
      <c r="AA57" s="46" t="str">
        <f t="shared" si="2"/>
        <v xml:space="preserve"> Rate</v>
      </c>
    </row>
    <row r="58" spans="2:27" ht="14.65" customHeight="1" x14ac:dyDescent="0.25">
      <c r="B58" s="125">
        <v>50</v>
      </c>
      <c r="C58" s="121"/>
      <c r="D58" s="52"/>
      <c r="E58" s="52"/>
      <c r="F58" s="121"/>
      <c r="G58" s="57"/>
      <c r="H58" s="53"/>
      <c r="I58" s="54" t="str">
        <f>IFERROR(VLOOKUP(H58,Lists!B:C,2,FALSE),"")</f>
        <v/>
      </c>
      <c r="J58" s="52"/>
      <c r="K58" s="53"/>
      <c r="L58" s="71" t="str">
        <f>IFERROR(INDEX('LTSS Rates'!$C$4:$C$269,MATCH('Claims Summary'!X58,'LTSS Rates'!$A$4:$A$269,0)),"")</f>
        <v/>
      </c>
      <c r="M58" s="54" t="str">
        <f>IFERROR(VLOOKUP(Z58,'LTSS Rates'!A:B,2,FALSE),"")</f>
        <v/>
      </c>
      <c r="N58" s="52"/>
      <c r="O58" s="101">
        <f>IFERROR(INDEX('LTSS Rates'!$A$3:$E$269,MATCH(Z58,'LTSS Rates'!$A$3:$A$269,0),MATCH(AA58,'LTSS Rates'!$A$3:$E$3,0)),0)</f>
        <v>0</v>
      </c>
      <c r="P58" s="55">
        <f t="shared" si="5"/>
        <v>0</v>
      </c>
      <c r="Q58" s="274"/>
      <c r="R58" s="126"/>
      <c r="S58" s="182">
        <f t="shared" si="4"/>
        <v>0</v>
      </c>
      <c r="T58" s="228"/>
      <c r="U58" s="167"/>
      <c r="V58" s="205"/>
      <c r="X58" s="46" t="str">
        <f t="shared" si="0"/>
        <v/>
      </c>
      <c r="Z58" s="46" t="str">
        <f t="shared" si="1"/>
        <v/>
      </c>
      <c r="AA58" s="46" t="str">
        <f t="shared" si="2"/>
        <v xml:space="preserve"> Rate</v>
      </c>
    </row>
    <row r="59" spans="2:27" ht="14.65" customHeight="1" x14ac:dyDescent="0.25">
      <c r="B59" s="125">
        <v>51</v>
      </c>
      <c r="C59" s="121"/>
      <c r="D59" s="52"/>
      <c r="E59" s="52"/>
      <c r="F59" s="121"/>
      <c r="G59" s="57"/>
      <c r="H59" s="53"/>
      <c r="I59" s="54" t="str">
        <f>IFERROR(VLOOKUP(H59,Lists!B:C,2,FALSE),"")</f>
        <v/>
      </c>
      <c r="J59" s="52"/>
      <c r="K59" s="53"/>
      <c r="L59" s="71" t="str">
        <f>IFERROR(INDEX('LTSS Rates'!$C$4:$C$269,MATCH('Claims Summary'!X59,'LTSS Rates'!$A$4:$A$269,0)),"")</f>
        <v/>
      </c>
      <c r="M59" s="54" t="str">
        <f>IFERROR(VLOOKUP(Z59,'LTSS Rates'!A:B,2,FALSE),"")</f>
        <v/>
      </c>
      <c r="N59" s="52"/>
      <c r="O59" s="101">
        <f>IFERROR(INDEX('LTSS Rates'!$A$3:$E$269,MATCH(Z59,'LTSS Rates'!$A$3:$A$269,0),MATCH(AA59,'LTSS Rates'!$A$3:$E$3,0)),0)</f>
        <v>0</v>
      </c>
      <c r="P59" s="55">
        <f t="shared" si="5"/>
        <v>0</v>
      </c>
      <c r="Q59" s="274"/>
      <c r="R59" s="126"/>
      <c r="S59" s="182">
        <f t="shared" si="4"/>
        <v>0</v>
      </c>
      <c r="T59" s="228"/>
      <c r="U59" s="167"/>
      <c r="V59" s="205"/>
      <c r="X59" s="46" t="str">
        <f t="shared" si="0"/>
        <v/>
      </c>
      <c r="Z59" s="46" t="str">
        <f t="shared" si="1"/>
        <v/>
      </c>
      <c r="AA59" s="46" t="str">
        <f t="shared" si="2"/>
        <v xml:space="preserve"> Rate</v>
      </c>
    </row>
    <row r="60" spans="2:27" ht="14.65" customHeight="1" x14ac:dyDescent="0.25">
      <c r="B60" s="125">
        <v>52</v>
      </c>
      <c r="C60" s="121"/>
      <c r="D60" s="52"/>
      <c r="E60" s="52"/>
      <c r="F60" s="121"/>
      <c r="G60" s="57"/>
      <c r="H60" s="53"/>
      <c r="I60" s="54" t="str">
        <f>IFERROR(VLOOKUP(H60,Lists!B:C,2,FALSE),"")</f>
        <v/>
      </c>
      <c r="J60" s="52"/>
      <c r="K60" s="53"/>
      <c r="L60" s="71" t="str">
        <f>IFERROR(INDEX('LTSS Rates'!$C$4:$C$269,MATCH('Claims Summary'!X60,'LTSS Rates'!$A$4:$A$269,0)),"")</f>
        <v/>
      </c>
      <c r="M60" s="54" t="str">
        <f>IFERROR(VLOOKUP(Z60,'LTSS Rates'!A:B,2,FALSE),"")</f>
        <v/>
      </c>
      <c r="N60" s="52"/>
      <c r="O60" s="101">
        <f>IFERROR(INDEX('LTSS Rates'!$A$3:$E$269,MATCH(Z60,'LTSS Rates'!$A$3:$A$269,0),MATCH(AA60,'LTSS Rates'!$A$3:$E$3,0)),0)</f>
        <v>0</v>
      </c>
      <c r="P60" s="55">
        <f t="shared" si="5"/>
        <v>0</v>
      </c>
      <c r="Q60" s="274"/>
      <c r="R60" s="126"/>
      <c r="S60" s="182">
        <f t="shared" si="4"/>
        <v>0</v>
      </c>
      <c r="T60" s="228"/>
      <c r="U60" s="167"/>
      <c r="V60" s="205"/>
      <c r="X60" s="46" t="str">
        <f t="shared" si="0"/>
        <v/>
      </c>
      <c r="Z60" s="46" t="str">
        <f t="shared" si="1"/>
        <v/>
      </c>
      <c r="AA60" s="46" t="str">
        <f t="shared" si="2"/>
        <v xml:space="preserve"> Rate</v>
      </c>
    </row>
    <row r="61" spans="2:27" ht="14.65" customHeight="1" x14ac:dyDescent="0.25">
      <c r="B61" s="125">
        <v>53</v>
      </c>
      <c r="C61" s="121"/>
      <c r="D61" s="52"/>
      <c r="E61" s="52"/>
      <c r="F61" s="121"/>
      <c r="G61" s="57"/>
      <c r="H61" s="53"/>
      <c r="I61" s="54" t="str">
        <f>IFERROR(VLOOKUP(H61,Lists!B:C,2,FALSE),"")</f>
        <v/>
      </c>
      <c r="J61" s="52"/>
      <c r="K61" s="53"/>
      <c r="L61" s="71" t="str">
        <f>IFERROR(INDEX('LTSS Rates'!$C$4:$C$269,MATCH('Claims Summary'!X61,'LTSS Rates'!$A$4:$A$269,0)),"")</f>
        <v/>
      </c>
      <c r="M61" s="54" t="str">
        <f>IFERROR(VLOOKUP(Z61,'LTSS Rates'!A:B,2,FALSE),"")</f>
        <v/>
      </c>
      <c r="N61" s="52"/>
      <c r="O61" s="101">
        <f>IFERROR(INDEX('LTSS Rates'!$A$3:$E$269,MATCH(Z61,'LTSS Rates'!$A$3:$A$269,0),MATCH(AA61,'LTSS Rates'!$A$3:$E$3,0)),0)</f>
        <v>0</v>
      </c>
      <c r="P61" s="55">
        <f t="shared" si="5"/>
        <v>0</v>
      </c>
      <c r="Q61" s="274"/>
      <c r="R61" s="126"/>
      <c r="S61" s="182">
        <f t="shared" si="4"/>
        <v>0</v>
      </c>
      <c r="T61" s="228"/>
      <c r="U61" s="167"/>
      <c r="V61" s="205"/>
      <c r="X61" s="46" t="str">
        <f t="shared" si="0"/>
        <v/>
      </c>
      <c r="Z61" s="46" t="str">
        <f t="shared" si="1"/>
        <v/>
      </c>
      <c r="AA61" s="46" t="str">
        <f t="shared" si="2"/>
        <v xml:space="preserve"> Rate</v>
      </c>
    </row>
    <row r="62" spans="2:27" ht="14.65" customHeight="1" x14ac:dyDescent="0.25">
      <c r="B62" s="125">
        <v>54</v>
      </c>
      <c r="C62" s="121"/>
      <c r="D62" s="52"/>
      <c r="E62" s="52"/>
      <c r="F62" s="121"/>
      <c r="G62" s="57"/>
      <c r="H62" s="53"/>
      <c r="I62" s="54" t="str">
        <f>IFERROR(VLOOKUP(H62,Lists!B:C,2,FALSE),"")</f>
        <v/>
      </c>
      <c r="J62" s="52"/>
      <c r="K62" s="53"/>
      <c r="L62" s="71" t="str">
        <f>IFERROR(INDEX('LTSS Rates'!$C$4:$C$269,MATCH('Claims Summary'!X62,'LTSS Rates'!$A$4:$A$269,0)),"")</f>
        <v/>
      </c>
      <c r="M62" s="54" t="str">
        <f>IFERROR(VLOOKUP(Z62,'LTSS Rates'!A:B,2,FALSE),"")</f>
        <v/>
      </c>
      <c r="N62" s="52"/>
      <c r="O62" s="101">
        <f>IFERROR(INDEX('LTSS Rates'!$A$3:$E$269,MATCH(Z62,'LTSS Rates'!$A$3:$A$269,0),MATCH(AA62,'LTSS Rates'!$A$3:$E$3,0)),0)</f>
        <v>0</v>
      </c>
      <c r="P62" s="55">
        <f t="shared" si="5"/>
        <v>0</v>
      </c>
      <c r="Q62" s="274"/>
      <c r="R62" s="126"/>
      <c r="S62" s="182">
        <f t="shared" si="4"/>
        <v>0</v>
      </c>
      <c r="T62" s="228"/>
      <c r="U62" s="167"/>
      <c r="V62" s="205"/>
      <c r="X62" s="46" t="str">
        <f t="shared" si="0"/>
        <v/>
      </c>
      <c r="Z62" s="46" t="str">
        <f t="shared" si="1"/>
        <v/>
      </c>
      <c r="AA62" s="46" t="str">
        <f t="shared" si="2"/>
        <v xml:space="preserve"> Rate</v>
      </c>
    </row>
    <row r="63" spans="2:27" ht="14.65" customHeight="1" x14ac:dyDescent="0.25">
      <c r="B63" s="125">
        <v>55</v>
      </c>
      <c r="C63" s="121"/>
      <c r="D63" s="52"/>
      <c r="E63" s="52"/>
      <c r="F63" s="121"/>
      <c r="G63" s="57"/>
      <c r="H63" s="53"/>
      <c r="I63" s="54" t="str">
        <f>IFERROR(VLOOKUP(H63,Lists!B:C,2,FALSE),"")</f>
        <v/>
      </c>
      <c r="J63" s="52"/>
      <c r="K63" s="53"/>
      <c r="L63" s="71" t="str">
        <f>IFERROR(INDEX('LTSS Rates'!$C$4:$C$269,MATCH('Claims Summary'!X63,'LTSS Rates'!$A$4:$A$269,0)),"")</f>
        <v/>
      </c>
      <c r="M63" s="54" t="str">
        <f>IFERROR(VLOOKUP(Z63,'LTSS Rates'!A:B,2,FALSE),"")</f>
        <v/>
      </c>
      <c r="N63" s="52"/>
      <c r="O63" s="101">
        <f>IFERROR(INDEX('LTSS Rates'!$A$3:$E$269,MATCH(Z63,'LTSS Rates'!$A$3:$A$269,0),MATCH(AA63,'LTSS Rates'!$A$3:$E$3,0)),0)</f>
        <v>0</v>
      </c>
      <c r="P63" s="55">
        <f t="shared" si="5"/>
        <v>0</v>
      </c>
      <c r="Q63" s="274"/>
      <c r="R63" s="126"/>
      <c r="S63" s="182">
        <f t="shared" si="4"/>
        <v>0</v>
      </c>
      <c r="T63" s="228"/>
      <c r="U63" s="167"/>
      <c r="V63" s="205"/>
      <c r="X63" s="46" t="str">
        <f t="shared" si="0"/>
        <v/>
      </c>
      <c r="Z63" s="46" t="str">
        <f t="shared" si="1"/>
        <v/>
      </c>
      <c r="AA63" s="46" t="str">
        <f t="shared" si="2"/>
        <v xml:space="preserve"> Rate</v>
      </c>
    </row>
    <row r="64" spans="2:27" ht="14.65" customHeight="1" x14ac:dyDescent="0.25">
      <c r="B64" s="125">
        <v>56</v>
      </c>
      <c r="C64" s="121"/>
      <c r="D64" s="52"/>
      <c r="E64" s="52"/>
      <c r="F64" s="121"/>
      <c r="G64" s="57"/>
      <c r="H64" s="53"/>
      <c r="I64" s="54" t="str">
        <f>IFERROR(VLOOKUP(H64,Lists!B:C,2,FALSE),"")</f>
        <v/>
      </c>
      <c r="J64" s="52"/>
      <c r="K64" s="53"/>
      <c r="L64" s="71" t="str">
        <f>IFERROR(INDEX('LTSS Rates'!$C$4:$C$269,MATCH('Claims Summary'!X64,'LTSS Rates'!$A$4:$A$269,0)),"")</f>
        <v/>
      </c>
      <c r="M64" s="54" t="str">
        <f>IFERROR(VLOOKUP(Z64,'LTSS Rates'!A:B,2,FALSE),"")</f>
        <v/>
      </c>
      <c r="N64" s="52"/>
      <c r="O64" s="101">
        <f>IFERROR(INDEX('LTSS Rates'!$A$3:$E$269,MATCH(Z64,'LTSS Rates'!$A$3:$A$269,0),MATCH(AA64,'LTSS Rates'!$A$3:$E$3,0)),0)</f>
        <v>0</v>
      </c>
      <c r="P64" s="55">
        <f t="shared" si="5"/>
        <v>0</v>
      </c>
      <c r="Q64" s="274"/>
      <c r="R64" s="126"/>
      <c r="S64" s="182">
        <f t="shared" si="4"/>
        <v>0</v>
      </c>
      <c r="T64" s="228"/>
      <c r="U64" s="167"/>
      <c r="V64" s="205"/>
      <c r="X64" s="46" t="str">
        <f t="shared" si="0"/>
        <v/>
      </c>
      <c r="Z64" s="46" t="str">
        <f t="shared" si="1"/>
        <v/>
      </c>
      <c r="AA64" s="46" t="str">
        <f t="shared" si="2"/>
        <v xml:space="preserve"> Rate</v>
      </c>
    </row>
    <row r="65" spans="2:27" ht="14.65" customHeight="1" x14ac:dyDescent="0.25">
      <c r="B65" s="125">
        <v>57</v>
      </c>
      <c r="C65" s="121"/>
      <c r="D65" s="52"/>
      <c r="E65" s="52"/>
      <c r="F65" s="121"/>
      <c r="G65" s="57"/>
      <c r="H65" s="53"/>
      <c r="I65" s="54" t="str">
        <f>IFERROR(VLOOKUP(H65,Lists!B:C,2,FALSE),"")</f>
        <v/>
      </c>
      <c r="J65" s="52"/>
      <c r="K65" s="53"/>
      <c r="L65" s="71" t="str">
        <f>IFERROR(INDEX('LTSS Rates'!$C$4:$C$269,MATCH('Claims Summary'!X65,'LTSS Rates'!$A$4:$A$269,0)),"")</f>
        <v/>
      </c>
      <c r="M65" s="54" t="str">
        <f>IFERROR(VLOOKUP(Z65,'LTSS Rates'!A:B,2,FALSE),"")</f>
        <v/>
      </c>
      <c r="N65" s="52"/>
      <c r="O65" s="101">
        <f>IFERROR(INDEX('LTSS Rates'!$A$3:$E$269,MATCH(Z65,'LTSS Rates'!$A$3:$A$269,0),MATCH(AA65,'LTSS Rates'!$A$3:$E$3,0)),0)</f>
        <v>0</v>
      </c>
      <c r="P65" s="55">
        <f t="shared" si="5"/>
        <v>0</v>
      </c>
      <c r="Q65" s="274"/>
      <c r="R65" s="126"/>
      <c r="S65" s="182">
        <f t="shared" si="4"/>
        <v>0</v>
      </c>
      <c r="T65" s="228"/>
      <c r="U65" s="167"/>
      <c r="V65" s="205"/>
      <c r="X65" s="46" t="str">
        <f t="shared" si="0"/>
        <v/>
      </c>
      <c r="Z65" s="46" t="str">
        <f t="shared" si="1"/>
        <v/>
      </c>
      <c r="AA65" s="46" t="str">
        <f t="shared" si="2"/>
        <v xml:space="preserve"> Rate</v>
      </c>
    </row>
    <row r="66" spans="2:27" ht="14.65" customHeight="1" x14ac:dyDescent="0.25">
      <c r="B66" s="125">
        <v>58</v>
      </c>
      <c r="C66" s="121"/>
      <c r="D66" s="52"/>
      <c r="E66" s="52"/>
      <c r="F66" s="121"/>
      <c r="G66" s="57"/>
      <c r="H66" s="53"/>
      <c r="I66" s="54" t="str">
        <f>IFERROR(VLOOKUP(H66,Lists!B:C,2,FALSE),"")</f>
        <v/>
      </c>
      <c r="J66" s="52"/>
      <c r="K66" s="53"/>
      <c r="L66" s="71" t="str">
        <f>IFERROR(INDEX('LTSS Rates'!$C$4:$C$269,MATCH('Claims Summary'!X66,'LTSS Rates'!$A$4:$A$269,0)),"")</f>
        <v/>
      </c>
      <c r="M66" s="54" t="str">
        <f>IFERROR(VLOOKUP(Z66,'LTSS Rates'!A:B,2,FALSE),"")</f>
        <v/>
      </c>
      <c r="N66" s="52"/>
      <c r="O66" s="101">
        <f>IFERROR(INDEX('LTSS Rates'!$A$3:$E$269,MATCH(Z66,'LTSS Rates'!$A$3:$A$269,0),MATCH(AA66,'LTSS Rates'!$A$3:$E$3,0)),0)</f>
        <v>0</v>
      </c>
      <c r="P66" s="55">
        <f t="shared" si="5"/>
        <v>0</v>
      </c>
      <c r="Q66" s="274"/>
      <c r="R66" s="126"/>
      <c r="S66" s="182">
        <f t="shared" si="4"/>
        <v>0</v>
      </c>
      <c r="T66" s="228"/>
      <c r="U66" s="167"/>
      <c r="V66" s="205"/>
      <c r="X66" s="46" t="str">
        <f t="shared" si="0"/>
        <v/>
      </c>
      <c r="Z66" s="46" t="str">
        <f t="shared" si="1"/>
        <v/>
      </c>
      <c r="AA66" s="46" t="str">
        <f t="shared" si="2"/>
        <v xml:space="preserve"> Rate</v>
      </c>
    </row>
    <row r="67" spans="2:27" ht="14.65" customHeight="1" x14ac:dyDescent="0.25">
      <c r="B67" s="125">
        <v>59</v>
      </c>
      <c r="C67" s="121"/>
      <c r="D67" s="52"/>
      <c r="E67" s="52"/>
      <c r="F67" s="121"/>
      <c r="G67" s="57"/>
      <c r="H67" s="53"/>
      <c r="I67" s="54" t="str">
        <f>IFERROR(VLOOKUP(H67,Lists!B:C,2,FALSE),"")</f>
        <v/>
      </c>
      <c r="J67" s="52"/>
      <c r="K67" s="53"/>
      <c r="L67" s="71" t="str">
        <f>IFERROR(INDEX('LTSS Rates'!$C$4:$C$269,MATCH('Claims Summary'!X67,'LTSS Rates'!$A$4:$A$269,0)),"")</f>
        <v/>
      </c>
      <c r="M67" s="54" t="str">
        <f>IFERROR(VLOOKUP(Z67,'LTSS Rates'!A:B,2,FALSE),"")</f>
        <v/>
      </c>
      <c r="N67" s="52"/>
      <c r="O67" s="101">
        <f>IFERROR(INDEX('LTSS Rates'!$A$3:$E$269,MATCH(Z67,'LTSS Rates'!$A$3:$A$269,0),MATCH(AA67,'LTSS Rates'!$A$3:$E$3,0)),0)</f>
        <v>0</v>
      </c>
      <c r="P67" s="55">
        <f t="shared" si="5"/>
        <v>0</v>
      </c>
      <c r="Q67" s="274"/>
      <c r="R67" s="126"/>
      <c r="S67" s="182">
        <f t="shared" si="4"/>
        <v>0</v>
      </c>
      <c r="T67" s="228"/>
      <c r="U67" s="167"/>
      <c r="V67" s="205"/>
      <c r="X67" s="46" t="str">
        <f t="shared" si="0"/>
        <v/>
      </c>
      <c r="Z67" s="46" t="str">
        <f t="shared" si="1"/>
        <v/>
      </c>
      <c r="AA67" s="46" t="str">
        <f t="shared" si="2"/>
        <v xml:space="preserve"> Rate</v>
      </c>
    </row>
    <row r="68" spans="2:27" ht="14.65" customHeight="1" x14ac:dyDescent="0.25">
      <c r="B68" s="125">
        <v>60</v>
      </c>
      <c r="C68" s="121"/>
      <c r="D68" s="52"/>
      <c r="E68" s="52"/>
      <c r="F68" s="121"/>
      <c r="G68" s="57"/>
      <c r="H68" s="53"/>
      <c r="I68" s="54" t="str">
        <f>IFERROR(VLOOKUP(H68,Lists!B:C,2,FALSE),"")</f>
        <v/>
      </c>
      <c r="J68" s="52"/>
      <c r="K68" s="53"/>
      <c r="L68" s="71" t="str">
        <f>IFERROR(INDEX('LTSS Rates'!$C$4:$C$269,MATCH('Claims Summary'!X68,'LTSS Rates'!$A$4:$A$269,0)),"")</f>
        <v/>
      </c>
      <c r="M68" s="54" t="str">
        <f>IFERROR(VLOOKUP(Z68,'LTSS Rates'!A:B,2,FALSE),"")</f>
        <v/>
      </c>
      <c r="N68" s="52"/>
      <c r="O68" s="101">
        <f>IFERROR(INDEX('LTSS Rates'!$A$3:$E$269,MATCH(Z68,'LTSS Rates'!$A$3:$A$269,0),MATCH(AA68,'LTSS Rates'!$A$3:$E$3,0)),0)</f>
        <v>0</v>
      </c>
      <c r="P68" s="55">
        <f t="shared" si="5"/>
        <v>0</v>
      </c>
      <c r="Q68" s="274"/>
      <c r="R68" s="126"/>
      <c r="S68" s="182">
        <f t="shared" si="4"/>
        <v>0</v>
      </c>
      <c r="T68" s="228"/>
      <c r="U68" s="167"/>
      <c r="V68" s="205"/>
      <c r="X68" s="46" t="str">
        <f t="shared" si="0"/>
        <v/>
      </c>
      <c r="Z68" s="46" t="str">
        <f t="shared" si="1"/>
        <v/>
      </c>
      <c r="AA68" s="46" t="str">
        <f t="shared" si="2"/>
        <v xml:space="preserve"> Rate</v>
      </c>
    </row>
    <row r="69" spans="2:27" ht="14.65" customHeight="1" x14ac:dyDescent="0.25">
      <c r="B69" s="125">
        <v>61</v>
      </c>
      <c r="C69" s="121"/>
      <c r="D69" s="52"/>
      <c r="E69" s="52"/>
      <c r="F69" s="121"/>
      <c r="G69" s="57"/>
      <c r="H69" s="53"/>
      <c r="I69" s="54" t="str">
        <f>IFERROR(VLOOKUP(H69,Lists!B:C,2,FALSE),"")</f>
        <v/>
      </c>
      <c r="J69" s="52"/>
      <c r="K69" s="53"/>
      <c r="L69" s="71" t="str">
        <f>IFERROR(INDEX('LTSS Rates'!$C$4:$C$269,MATCH('Claims Summary'!X69,'LTSS Rates'!$A$4:$A$269,0)),"")</f>
        <v/>
      </c>
      <c r="M69" s="54" t="str">
        <f>IFERROR(VLOOKUP(Z69,'LTSS Rates'!A:B,2,FALSE),"")</f>
        <v/>
      </c>
      <c r="N69" s="52"/>
      <c r="O69" s="101">
        <f>IFERROR(INDEX('LTSS Rates'!$A$3:$E$269,MATCH(Z69,'LTSS Rates'!$A$3:$A$269,0),MATCH(AA69,'LTSS Rates'!$A$3:$E$3,0)),0)</f>
        <v>0</v>
      </c>
      <c r="P69" s="55">
        <f t="shared" si="5"/>
        <v>0</v>
      </c>
      <c r="Q69" s="274"/>
      <c r="R69" s="126"/>
      <c r="S69" s="182">
        <f t="shared" si="4"/>
        <v>0</v>
      </c>
      <c r="T69" s="228"/>
      <c r="U69" s="167"/>
      <c r="V69" s="205"/>
      <c r="X69" s="46" t="str">
        <f t="shared" si="0"/>
        <v/>
      </c>
      <c r="Z69" s="46" t="str">
        <f t="shared" si="1"/>
        <v/>
      </c>
      <c r="AA69" s="46" t="str">
        <f t="shared" si="2"/>
        <v xml:space="preserve"> Rate</v>
      </c>
    </row>
    <row r="70" spans="2:27" ht="14.65" customHeight="1" x14ac:dyDescent="0.25">
      <c r="B70" s="125">
        <v>62</v>
      </c>
      <c r="C70" s="121"/>
      <c r="D70" s="52"/>
      <c r="E70" s="52"/>
      <c r="F70" s="121"/>
      <c r="G70" s="57"/>
      <c r="H70" s="53"/>
      <c r="I70" s="54" t="str">
        <f>IFERROR(VLOOKUP(H70,Lists!B:C,2,FALSE),"")</f>
        <v/>
      </c>
      <c r="J70" s="52"/>
      <c r="K70" s="53"/>
      <c r="L70" s="71" t="str">
        <f>IFERROR(INDEX('LTSS Rates'!$C$4:$C$269,MATCH('Claims Summary'!X70,'LTSS Rates'!$A$4:$A$269,0)),"")</f>
        <v/>
      </c>
      <c r="M70" s="54" t="str">
        <f>IFERROR(VLOOKUP(Z70,'LTSS Rates'!A:B,2,FALSE),"")</f>
        <v/>
      </c>
      <c r="N70" s="52"/>
      <c r="O70" s="101">
        <f>IFERROR(INDEX('LTSS Rates'!$A$3:$E$269,MATCH(Z70,'LTSS Rates'!$A$3:$A$269,0),MATCH(AA70,'LTSS Rates'!$A$3:$E$3,0)),0)</f>
        <v>0</v>
      </c>
      <c r="P70" s="55">
        <f t="shared" si="5"/>
        <v>0</v>
      </c>
      <c r="Q70" s="274"/>
      <c r="R70" s="126"/>
      <c r="S70" s="182">
        <f t="shared" si="4"/>
        <v>0</v>
      </c>
      <c r="T70" s="228"/>
      <c r="U70" s="167"/>
      <c r="V70" s="205"/>
      <c r="X70" s="46" t="str">
        <f t="shared" si="0"/>
        <v/>
      </c>
      <c r="Z70" s="46" t="str">
        <f t="shared" si="1"/>
        <v/>
      </c>
      <c r="AA70" s="46" t="str">
        <f t="shared" si="2"/>
        <v xml:space="preserve"> Rate</v>
      </c>
    </row>
    <row r="71" spans="2:27" ht="14.65" customHeight="1" x14ac:dyDescent="0.25">
      <c r="B71" s="125">
        <v>63</v>
      </c>
      <c r="C71" s="121"/>
      <c r="D71" s="52"/>
      <c r="E71" s="52"/>
      <c r="F71" s="121"/>
      <c r="G71" s="57"/>
      <c r="H71" s="53"/>
      <c r="I71" s="54" t="str">
        <f>IFERROR(VLOOKUP(H71,Lists!B:C,2,FALSE),"")</f>
        <v/>
      </c>
      <c r="J71" s="52"/>
      <c r="K71" s="53"/>
      <c r="L71" s="71" t="str">
        <f>IFERROR(INDEX('LTSS Rates'!$C$4:$C$269,MATCH('Claims Summary'!X71,'LTSS Rates'!$A$4:$A$269,0)),"")</f>
        <v/>
      </c>
      <c r="M71" s="54" t="str">
        <f>IFERROR(VLOOKUP(Z71,'LTSS Rates'!A:B,2,FALSE),"")</f>
        <v/>
      </c>
      <c r="N71" s="52"/>
      <c r="O71" s="101">
        <f>IFERROR(INDEX('LTSS Rates'!$A$3:$E$269,MATCH(Z71,'LTSS Rates'!$A$3:$A$269,0),MATCH(AA71,'LTSS Rates'!$A$3:$E$3,0)),0)</f>
        <v>0</v>
      </c>
      <c r="P71" s="55">
        <f t="shared" si="5"/>
        <v>0</v>
      </c>
      <c r="Q71" s="274"/>
      <c r="R71" s="126"/>
      <c r="S71" s="182">
        <f t="shared" si="4"/>
        <v>0</v>
      </c>
      <c r="T71" s="228"/>
      <c r="U71" s="167"/>
      <c r="V71" s="205"/>
      <c r="X71" s="46" t="str">
        <f t="shared" si="0"/>
        <v/>
      </c>
      <c r="Z71" s="46" t="str">
        <f t="shared" si="1"/>
        <v/>
      </c>
      <c r="AA71" s="46" t="str">
        <f t="shared" si="2"/>
        <v xml:space="preserve"> Rate</v>
      </c>
    </row>
    <row r="72" spans="2:27" ht="14.65" customHeight="1" x14ac:dyDescent="0.25">
      <c r="B72" s="125">
        <v>64</v>
      </c>
      <c r="C72" s="121"/>
      <c r="D72" s="52"/>
      <c r="E72" s="52"/>
      <c r="F72" s="121"/>
      <c r="G72" s="57"/>
      <c r="H72" s="53"/>
      <c r="I72" s="54" t="str">
        <f>IFERROR(VLOOKUP(H72,Lists!B:C,2,FALSE),"")</f>
        <v/>
      </c>
      <c r="J72" s="52"/>
      <c r="K72" s="53"/>
      <c r="L72" s="71" t="str">
        <f>IFERROR(INDEX('LTSS Rates'!$C$4:$C$269,MATCH('Claims Summary'!X72,'LTSS Rates'!$A$4:$A$269,0)),"")</f>
        <v/>
      </c>
      <c r="M72" s="54" t="str">
        <f>IFERROR(VLOOKUP(Z72,'LTSS Rates'!A:B,2,FALSE),"")</f>
        <v/>
      </c>
      <c r="N72" s="52"/>
      <c r="O72" s="101">
        <f>IFERROR(INDEX('LTSS Rates'!$A$3:$E$269,MATCH(Z72,'LTSS Rates'!$A$3:$A$269,0),MATCH(AA72,'LTSS Rates'!$A$3:$E$3,0)),0)</f>
        <v>0</v>
      </c>
      <c r="P72" s="55">
        <f t="shared" si="5"/>
        <v>0</v>
      </c>
      <c r="Q72" s="274"/>
      <c r="R72" s="126"/>
      <c r="S72" s="182">
        <f t="shared" si="4"/>
        <v>0</v>
      </c>
      <c r="T72" s="228"/>
      <c r="U72" s="167"/>
      <c r="V72" s="205"/>
      <c r="X72" s="46" t="str">
        <f t="shared" si="0"/>
        <v/>
      </c>
      <c r="Z72" s="46" t="str">
        <f t="shared" si="1"/>
        <v/>
      </c>
      <c r="AA72" s="46" t="str">
        <f t="shared" si="2"/>
        <v xml:space="preserve"> Rate</v>
      </c>
    </row>
    <row r="73" spans="2:27" ht="14.65" customHeight="1" x14ac:dyDescent="0.25">
      <c r="B73" s="125">
        <v>65</v>
      </c>
      <c r="C73" s="121"/>
      <c r="D73" s="52"/>
      <c r="E73" s="52"/>
      <c r="F73" s="121"/>
      <c r="G73" s="57"/>
      <c r="H73" s="53"/>
      <c r="I73" s="54" t="str">
        <f>IFERROR(VLOOKUP(H73,Lists!B:C,2,FALSE),"")</f>
        <v/>
      </c>
      <c r="J73" s="52"/>
      <c r="K73" s="53"/>
      <c r="L73" s="71" t="str">
        <f>IFERROR(INDEX('LTSS Rates'!$C$4:$C$269,MATCH('Claims Summary'!X73,'LTSS Rates'!$A$4:$A$269,0)),"")</f>
        <v/>
      </c>
      <c r="M73" s="54" t="str">
        <f>IFERROR(VLOOKUP(Z73,'LTSS Rates'!A:B,2,FALSE),"")</f>
        <v/>
      </c>
      <c r="N73" s="52"/>
      <c r="O73" s="101">
        <f>IFERROR(INDEX('LTSS Rates'!$A$3:$E$269,MATCH(Z73,'LTSS Rates'!$A$3:$A$269,0),MATCH(AA73,'LTSS Rates'!$A$3:$E$3,0)),0)</f>
        <v>0</v>
      </c>
      <c r="P73" s="55">
        <f t="shared" si="5"/>
        <v>0</v>
      </c>
      <c r="Q73" s="274"/>
      <c r="R73" s="126"/>
      <c r="S73" s="182">
        <f t="shared" si="4"/>
        <v>0</v>
      </c>
      <c r="T73" s="228"/>
      <c r="U73" s="167"/>
      <c r="V73" s="205"/>
      <c r="X73" s="46" t="str">
        <f t="shared" ref="X73:X136" si="6">CONCATENATE(K73,J73)</f>
        <v/>
      </c>
      <c r="Z73" s="46" t="str">
        <f t="shared" ref="Z73:Z136" si="7">IF(G73="State Funded",CONCATENATE(K73,"CP"),CONCATENATE(K73,J73))</f>
        <v/>
      </c>
      <c r="AA73" s="46" t="str">
        <f t="shared" ref="AA73:AA136" si="8">CONCATENATE(I73," ","Rate")</f>
        <v xml:space="preserve"> Rate</v>
      </c>
    </row>
    <row r="74" spans="2:27" ht="14.65" customHeight="1" x14ac:dyDescent="0.25">
      <c r="B74" s="125">
        <v>66</v>
      </c>
      <c r="C74" s="121"/>
      <c r="D74" s="52"/>
      <c r="E74" s="52"/>
      <c r="F74" s="121"/>
      <c r="G74" s="57"/>
      <c r="H74" s="53"/>
      <c r="I74" s="54" t="str">
        <f>IFERROR(VLOOKUP(H74,Lists!B:C,2,FALSE),"")</f>
        <v/>
      </c>
      <c r="J74" s="52"/>
      <c r="K74" s="53"/>
      <c r="L74" s="71" t="str">
        <f>IFERROR(INDEX('LTSS Rates'!$C$4:$C$269,MATCH('Claims Summary'!X74,'LTSS Rates'!$A$4:$A$269,0)),"")</f>
        <v/>
      </c>
      <c r="M74" s="54" t="str">
        <f>IFERROR(VLOOKUP(Z74,'LTSS Rates'!A:B,2,FALSE),"")</f>
        <v/>
      </c>
      <c r="N74" s="52"/>
      <c r="O74" s="101">
        <f>IFERROR(INDEX('LTSS Rates'!$A$3:$E$269,MATCH(Z74,'LTSS Rates'!$A$3:$A$269,0),MATCH(AA74,'LTSS Rates'!$A$3:$E$3,0)),0)</f>
        <v>0</v>
      </c>
      <c r="P74" s="55">
        <f t="shared" si="5"/>
        <v>0</v>
      </c>
      <c r="Q74" s="274"/>
      <c r="R74" s="126"/>
      <c r="S74" s="182">
        <f t="shared" ref="S74:S137" si="9">P74-R74</f>
        <v>0</v>
      </c>
      <c r="T74" s="228"/>
      <c r="U74" s="167"/>
      <c r="V74" s="205"/>
      <c r="X74" s="46" t="str">
        <f t="shared" si="6"/>
        <v/>
      </c>
      <c r="Z74" s="46" t="str">
        <f t="shared" si="7"/>
        <v/>
      </c>
      <c r="AA74" s="46" t="str">
        <f t="shared" si="8"/>
        <v xml:space="preserve"> Rate</v>
      </c>
    </row>
    <row r="75" spans="2:27" ht="14.65" customHeight="1" x14ac:dyDescent="0.25">
      <c r="B75" s="125">
        <v>67</v>
      </c>
      <c r="C75" s="121"/>
      <c r="D75" s="52"/>
      <c r="E75" s="52"/>
      <c r="F75" s="121"/>
      <c r="G75" s="57"/>
      <c r="H75" s="53"/>
      <c r="I75" s="54" t="str">
        <f>IFERROR(VLOOKUP(H75,Lists!B:C,2,FALSE),"")</f>
        <v/>
      </c>
      <c r="J75" s="52"/>
      <c r="K75" s="53"/>
      <c r="L75" s="71" t="str">
        <f>IFERROR(INDEX('LTSS Rates'!$C$4:$C$269,MATCH('Claims Summary'!X75,'LTSS Rates'!$A$4:$A$269,0)),"")</f>
        <v/>
      </c>
      <c r="M75" s="54" t="str">
        <f>IFERROR(VLOOKUP(Z75,'LTSS Rates'!A:B,2,FALSE),"")</f>
        <v/>
      </c>
      <c r="N75" s="52"/>
      <c r="O75" s="101">
        <f>IFERROR(INDEX('LTSS Rates'!$A$3:$E$269,MATCH(Z75,'LTSS Rates'!$A$3:$A$269,0),MATCH(AA75,'LTSS Rates'!$A$3:$E$3,0)),0)</f>
        <v>0</v>
      </c>
      <c r="P75" s="55">
        <f t="shared" si="5"/>
        <v>0</v>
      </c>
      <c r="Q75" s="274"/>
      <c r="R75" s="126"/>
      <c r="S75" s="182">
        <f t="shared" si="9"/>
        <v>0</v>
      </c>
      <c r="T75" s="228"/>
      <c r="U75" s="167"/>
      <c r="V75" s="205"/>
      <c r="X75" s="46" t="str">
        <f t="shared" si="6"/>
        <v/>
      </c>
      <c r="Z75" s="46" t="str">
        <f t="shared" si="7"/>
        <v/>
      </c>
      <c r="AA75" s="46" t="str">
        <f t="shared" si="8"/>
        <v xml:space="preserve"> Rate</v>
      </c>
    </row>
    <row r="76" spans="2:27" ht="14.65" customHeight="1" x14ac:dyDescent="0.25">
      <c r="B76" s="125">
        <v>68</v>
      </c>
      <c r="C76" s="121"/>
      <c r="D76" s="52"/>
      <c r="E76" s="52"/>
      <c r="F76" s="121"/>
      <c r="G76" s="57"/>
      <c r="H76" s="53"/>
      <c r="I76" s="54" t="str">
        <f>IFERROR(VLOOKUP(H76,Lists!B:C,2,FALSE),"")</f>
        <v/>
      </c>
      <c r="J76" s="52"/>
      <c r="K76" s="53"/>
      <c r="L76" s="71" t="str">
        <f>IFERROR(INDEX('LTSS Rates'!$C$4:$C$269,MATCH('Claims Summary'!X76,'LTSS Rates'!$A$4:$A$269,0)),"")</f>
        <v/>
      </c>
      <c r="M76" s="54" t="str">
        <f>IFERROR(VLOOKUP(Z76,'LTSS Rates'!A:B,2,FALSE),"")</f>
        <v/>
      </c>
      <c r="N76" s="52"/>
      <c r="O76" s="101">
        <f>IFERROR(INDEX('LTSS Rates'!$A$3:$E$269,MATCH(Z76,'LTSS Rates'!$A$3:$A$269,0),MATCH(AA76,'LTSS Rates'!$A$3:$E$3,0)),0)</f>
        <v>0</v>
      </c>
      <c r="P76" s="55">
        <f t="shared" si="5"/>
        <v>0</v>
      </c>
      <c r="Q76" s="274"/>
      <c r="R76" s="126"/>
      <c r="S76" s="182">
        <f t="shared" si="9"/>
        <v>0</v>
      </c>
      <c r="T76" s="228"/>
      <c r="U76" s="167"/>
      <c r="V76" s="205"/>
      <c r="X76" s="46" t="str">
        <f t="shared" si="6"/>
        <v/>
      </c>
      <c r="Z76" s="46" t="str">
        <f t="shared" si="7"/>
        <v/>
      </c>
      <c r="AA76" s="46" t="str">
        <f t="shared" si="8"/>
        <v xml:space="preserve"> Rate</v>
      </c>
    </row>
    <row r="77" spans="2:27" ht="14.65" customHeight="1" x14ac:dyDescent="0.25">
      <c r="B77" s="125">
        <v>69</v>
      </c>
      <c r="C77" s="121"/>
      <c r="D77" s="52"/>
      <c r="E77" s="52"/>
      <c r="F77" s="121"/>
      <c r="G77" s="57"/>
      <c r="H77" s="53"/>
      <c r="I77" s="54" t="str">
        <f>IFERROR(VLOOKUP(H77,Lists!B:C,2,FALSE),"")</f>
        <v/>
      </c>
      <c r="J77" s="52"/>
      <c r="K77" s="53"/>
      <c r="L77" s="71" t="str">
        <f>IFERROR(INDEX('LTSS Rates'!$C$4:$C$269,MATCH('Claims Summary'!X77,'LTSS Rates'!$A$4:$A$269,0)),"")</f>
        <v/>
      </c>
      <c r="M77" s="54" t="str">
        <f>IFERROR(VLOOKUP(Z77,'LTSS Rates'!A:B,2,FALSE),"")</f>
        <v/>
      </c>
      <c r="N77" s="52"/>
      <c r="O77" s="101">
        <f>IFERROR(INDEX('LTSS Rates'!$A$3:$E$269,MATCH(Z77,'LTSS Rates'!$A$3:$A$269,0),MATCH(AA77,'LTSS Rates'!$A$3:$E$3,0)),0)</f>
        <v>0</v>
      </c>
      <c r="P77" s="55">
        <f t="shared" si="5"/>
        <v>0</v>
      </c>
      <c r="Q77" s="274"/>
      <c r="R77" s="126"/>
      <c r="S77" s="182">
        <f t="shared" si="9"/>
        <v>0</v>
      </c>
      <c r="T77" s="228"/>
      <c r="U77" s="167"/>
      <c r="V77" s="205"/>
      <c r="X77" s="46" t="str">
        <f t="shared" si="6"/>
        <v/>
      </c>
      <c r="Z77" s="46" t="str">
        <f t="shared" si="7"/>
        <v/>
      </c>
      <c r="AA77" s="46" t="str">
        <f t="shared" si="8"/>
        <v xml:space="preserve"> Rate</v>
      </c>
    </row>
    <row r="78" spans="2:27" ht="14.65" customHeight="1" x14ac:dyDescent="0.25">
      <c r="B78" s="125">
        <v>70</v>
      </c>
      <c r="C78" s="121"/>
      <c r="D78" s="52"/>
      <c r="E78" s="52"/>
      <c r="F78" s="121"/>
      <c r="G78" s="57"/>
      <c r="H78" s="53"/>
      <c r="I78" s="54" t="str">
        <f>IFERROR(VLOOKUP(H78,Lists!B:C,2,FALSE),"")</f>
        <v/>
      </c>
      <c r="J78" s="52"/>
      <c r="K78" s="53"/>
      <c r="L78" s="71" t="str">
        <f>IFERROR(INDEX('LTSS Rates'!$C$4:$C$269,MATCH('Claims Summary'!X78,'LTSS Rates'!$A$4:$A$269,0)),"")</f>
        <v/>
      </c>
      <c r="M78" s="54" t="str">
        <f>IFERROR(VLOOKUP(Z78,'LTSS Rates'!A:B,2,FALSE),"")</f>
        <v/>
      </c>
      <c r="N78" s="52"/>
      <c r="O78" s="101">
        <f>IFERROR(INDEX('LTSS Rates'!$A$3:$E$269,MATCH(Z78,'LTSS Rates'!$A$3:$A$269,0),MATCH(AA78,'LTSS Rates'!$A$3:$E$3,0)),0)</f>
        <v>0</v>
      </c>
      <c r="P78" s="55">
        <f t="shared" si="5"/>
        <v>0</v>
      </c>
      <c r="Q78" s="274"/>
      <c r="R78" s="126"/>
      <c r="S78" s="182">
        <f t="shared" si="9"/>
        <v>0</v>
      </c>
      <c r="T78" s="228"/>
      <c r="U78" s="167"/>
      <c r="V78" s="205"/>
      <c r="X78" s="46" t="str">
        <f t="shared" si="6"/>
        <v/>
      </c>
      <c r="Z78" s="46" t="str">
        <f t="shared" si="7"/>
        <v/>
      </c>
      <c r="AA78" s="46" t="str">
        <f t="shared" si="8"/>
        <v xml:space="preserve"> Rate</v>
      </c>
    </row>
    <row r="79" spans="2:27" ht="14.65" customHeight="1" x14ac:dyDescent="0.25">
      <c r="B79" s="125">
        <v>71</v>
      </c>
      <c r="C79" s="121"/>
      <c r="D79" s="52"/>
      <c r="E79" s="52"/>
      <c r="F79" s="121"/>
      <c r="G79" s="57"/>
      <c r="H79" s="53"/>
      <c r="I79" s="54" t="str">
        <f>IFERROR(VLOOKUP(H79,Lists!B:C,2,FALSE),"")</f>
        <v/>
      </c>
      <c r="J79" s="52"/>
      <c r="K79" s="53"/>
      <c r="L79" s="71" t="str">
        <f>IFERROR(INDEX('LTSS Rates'!$C$4:$C$269,MATCH('Claims Summary'!X79,'LTSS Rates'!$A$4:$A$269,0)),"")</f>
        <v/>
      </c>
      <c r="M79" s="54" t="str">
        <f>IFERROR(VLOOKUP(Z79,'LTSS Rates'!A:B,2,FALSE),"")</f>
        <v/>
      </c>
      <c r="N79" s="52"/>
      <c r="O79" s="101">
        <f>IFERROR(INDEX('LTSS Rates'!$A$3:$E$269,MATCH(Z79,'LTSS Rates'!$A$3:$A$269,0),MATCH(AA79,'LTSS Rates'!$A$3:$E$3,0)),0)</f>
        <v>0</v>
      </c>
      <c r="P79" s="55">
        <f t="shared" si="5"/>
        <v>0</v>
      </c>
      <c r="Q79" s="274"/>
      <c r="R79" s="126"/>
      <c r="S79" s="182">
        <f t="shared" si="9"/>
        <v>0</v>
      </c>
      <c r="T79" s="228"/>
      <c r="U79" s="167"/>
      <c r="V79" s="205"/>
      <c r="X79" s="46" t="str">
        <f t="shared" si="6"/>
        <v/>
      </c>
      <c r="Z79" s="46" t="str">
        <f t="shared" si="7"/>
        <v/>
      </c>
      <c r="AA79" s="46" t="str">
        <f t="shared" si="8"/>
        <v xml:space="preserve"> Rate</v>
      </c>
    </row>
    <row r="80" spans="2:27" ht="14.65" customHeight="1" x14ac:dyDescent="0.25">
      <c r="B80" s="125">
        <v>72</v>
      </c>
      <c r="C80" s="121"/>
      <c r="D80" s="52"/>
      <c r="E80" s="52"/>
      <c r="F80" s="121"/>
      <c r="G80" s="57"/>
      <c r="H80" s="53"/>
      <c r="I80" s="54" t="str">
        <f>IFERROR(VLOOKUP(H80,Lists!B:C,2,FALSE),"")</f>
        <v/>
      </c>
      <c r="J80" s="52"/>
      <c r="K80" s="53"/>
      <c r="L80" s="71" t="str">
        <f>IFERROR(INDEX('LTSS Rates'!$C$4:$C$269,MATCH('Claims Summary'!X80,'LTSS Rates'!$A$4:$A$269,0)),"")</f>
        <v/>
      </c>
      <c r="M80" s="54" t="str">
        <f>IFERROR(VLOOKUP(Z80,'LTSS Rates'!A:B,2,FALSE),"")</f>
        <v/>
      </c>
      <c r="N80" s="52"/>
      <c r="O80" s="101">
        <f>IFERROR(INDEX('LTSS Rates'!$A$3:$E$269,MATCH(Z80,'LTSS Rates'!$A$3:$A$269,0),MATCH(AA80,'LTSS Rates'!$A$3:$E$3,0)),0)</f>
        <v>0</v>
      </c>
      <c r="P80" s="55">
        <f t="shared" si="5"/>
        <v>0</v>
      </c>
      <c r="Q80" s="274"/>
      <c r="R80" s="126"/>
      <c r="S80" s="182">
        <f t="shared" si="9"/>
        <v>0</v>
      </c>
      <c r="T80" s="228"/>
      <c r="U80" s="167"/>
      <c r="V80" s="205"/>
      <c r="X80" s="46" t="str">
        <f t="shared" si="6"/>
        <v/>
      </c>
      <c r="Z80" s="46" t="str">
        <f t="shared" si="7"/>
        <v/>
      </c>
      <c r="AA80" s="46" t="str">
        <f t="shared" si="8"/>
        <v xml:space="preserve"> Rate</v>
      </c>
    </row>
    <row r="81" spans="2:27" ht="14.65" customHeight="1" x14ac:dyDescent="0.25">
      <c r="B81" s="125">
        <v>73</v>
      </c>
      <c r="C81" s="121"/>
      <c r="D81" s="52"/>
      <c r="E81" s="52"/>
      <c r="F81" s="121"/>
      <c r="G81" s="57"/>
      <c r="H81" s="53"/>
      <c r="I81" s="54" t="str">
        <f>IFERROR(VLOOKUP(H81,Lists!B:C,2,FALSE),"")</f>
        <v/>
      </c>
      <c r="J81" s="52"/>
      <c r="K81" s="53"/>
      <c r="L81" s="71" t="str">
        <f>IFERROR(INDEX('LTSS Rates'!$C$4:$C$269,MATCH('Claims Summary'!X81,'LTSS Rates'!$A$4:$A$269,0)),"")</f>
        <v/>
      </c>
      <c r="M81" s="54" t="str">
        <f>IFERROR(VLOOKUP(Z81,'LTSS Rates'!A:B,2,FALSE),"")</f>
        <v/>
      </c>
      <c r="N81" s="52"/>
      <c r="O81" s="101">
        <f>IFERROR(INDEX('LTSS Rates'!$A$3:$E$269,MATCH(Z81,'LTSS Rates'!$A$3:$A$269,0),MATCH(AA81,'LTSS Rates'!$A$3:$E$3,0)),0)</f>
        <v>0</v>
      </c>
      <c r="P81" s="55">
        <f t="shared" si="5"/>
        <v>0</v>
      </c>
      <c r="Q81" s="274"/>
      <c r="R81" s="126"/>
      <c r="S81" s="182">
        <f t="shared" si="9"/>
        <v>0</v>
      </c>
      <c r="T81" s="228"/>
      <c r="U81" s="167"/>
      <c r="V81" s="205"/>
      <c r="X81" s="46" t="str">
        <f t="shared" si="6"/>
        <v/>
      </c>
      <c r="Z81" s="46" t="str">
        <f t="shared" si="7"/>
        <v/>
      </c>
      <c r="AA81" s="46" t="str">
        <f t="shared" si="8"/>
        <v xml:space="preserve"> Rate</v>
      </c>
    </row>
    <row r="82" spans="2:27" ht="14.65" customHeight="1" x14ac:dyDescent="0.25">
      <c r="B82" s="125">
        <v>74</v>
      </c>
      <c r="C82" s="121"/>
      <c r="D82" s="52"/>
      <c r="E82" s="52"/>
      <c r="F82" s="121"/>
      <c r="G82" s="57"/>
      <c r="H82" s="53"/>
      <c r="I82" s="54" t="str">
        <f>IFERROR(VLOOKUP(H82,Lists!B:C,2,FALSE),"")</f>
        <v/>
      </c>
      <c r="J82" s="52"/>
      <c r="K82" s="53"/>
      <c r="L82" s="71" t="str">
        <f>IFERROR(INDEX('LTSS Rates'!$C$4:$C$269,MATCH('Claims Summary'!X82,'LTSS Rates'!$A$4:$A$269,0)),"")</f>
        <v/>
      </c>
      <c r="M82" s="54" t="str">
        <f>IFERROR(VLOOKUP(Z82,'LTSS Rates'!A:B,2,FALSE),"")</f>
        <v/>
      </c>
      <c r="N82" s="52"/>
      <c r="O82" s="101">
        <f>IFERROR(INDEX('LTSS Rates'!$A$3:$E$269,MATCH(Z82,'LTSS Rates'!$A$3:$A$269,0),MATCH(AA82,'LTSS Rates'!$A$3:$E$3,0)),0)</f>
        <v>0</v>
      </c>
      <c r="P82" s="55">
        <f t="shared" si="5"/>
        <v>0</v>
      </c>
      <c r="Q82" s="274"/>
      <c r="R82" s="126"/>
      <c r="S82" s="182">
        <f t="shared" si="9"/>
        <v>0</v>
      </c>
      <c r="T82" s="228"/>
      <c r="U82" s="167"/>
      <c r="V82" s="205"/>
      <c r="X82" s="46" t="str">
        <f t="shared" si="6"/>
        <v/>
      </c>
      <c r="Z82" s="46" t="str">
        <f t="shared" si="7"/>
        <v/>
      </c>
      <c r="AA82" s="46" t="str">
        <f t="shared" si="8"/>
        <v xml:space="preserve"> Rate</v>
      </c>
    </row>
    <row r="83" spans="2:27" ht="14.65" customHeight="1" x14ac:dyDescent="0.25">
      <c r="B83" s="125">
        <v>75</v>
      </c>
      <c r="C83" s="121"/>
      <c r="D83" s="52"/>
      <c r="E83" s="52"/>
      <c r="F83" s="121"/>
      <c r="G83" s="57"/>
      <c r="H83" s="53"/>
      <c r="I83" s="54" t="str">
        <f>IFERROR(VLOOKUP(H83,Lists!B:C,2,FALSE),"")</f>
        <v/>
      </c>
      <c r="J83" s="52"/>
      <c r="K83" s="53"/>
      <c r="L83" s="71" t="str">
        <f>IFERROR(INDEX('LTSS Rates'!$C$4:$C$269,MATCH('Claims Summary'!X83,'LTSS Rates'!$A$4:$A$269,0)),"")</f>
        <v/>
      </c>
      <c r="M83" s="54" t="str">
        <f>IFERROR(VLOOKUP(Z83,'LTSS Rates'!A:B,2,FALSE),"")</f>
        <v/>
      </c>
      <c r="N83" s="52"/>
      <c r="O83" s="101">
        <f>IFERROR(INDEX('LTSS Rates'!$A$3:$E$269,MATCH(Z83,'LTSS Rates'!$A$3:$A$269,0),MATCH(AA83,'LTSS Rates'!$A$3:$E$3,0)),0)</f>
        <v>0</v>
      </c>
      <c r="P83" s="55">
        <f t="shared" ref="P83:P108" si="10">IFERROR(N83*O83,0)</f>
        <v>0</v>
      </c>
      <c r="Q83" s="274"/>
      <c r="R83" s="126"/>
      <c r="S83" s="182">
        <f t="shared" si="9"/>
        <v>0</v>
      </c>
      <c r="T83" s="228"/>
      <c r="U83" s="167"/>
      <c r="V83" s="205"/>
      <c r="X83" s="46" t="str">
        <f t="shared" si="6"/>
        <v/>
      </c>
      <c r="Z83" s="46" t="str">
        <f t="shared" si="7"/>
        <v/>
      </c>
      <c r="AA83" s="46" t="str">
        <f t="shared" si="8"/>
        <v xml:space="preserve"> Rate</v>
      </c>
    </row>
    <row r="84" spans="2:27" ht="14.65" customHeight="1" x14ac:dyDescent="0.25">
      <c r="B84" s="125">
        <v>76</v>
      </c>
      <c r="C84" s="121"/>
      <c r="D84" s="52"/>
      <c r="E84" s="52"/>
      <c r="F84" s="121"/>
      <c r="G84" s="57"/>
      <c r="H84" s="53"/>
      <c r="I84" s="54" t="str">
        <f>IFERROR(VLOOKUP(H84,Lists!B:C,2,FALSE),"")</f>
        <v/>
      </c>
      <c r="J84" s="52"/>
      <c r="K84" s="53"/>
      <c r="L84" s="71" t="str">
        <f>IFERROR(INDEX('LTSS Rates'!$C$4:$C$269,MATCH('Claims Summary'!X84,'LTSS Rates'!$A$4:$A$269,0)),"")</f>
        <v/>
      </c>
      <c r="M84" s="54" t="str">
        <f>IFERROR(VLOOKUP(Z84,'LTSS Rates'!A:B,2,FALSE),"")</f>
        <v/>
      </c>
      <c r="N84" s="52"/>
      <c r="O84" s="101">
        <f>IFERROR(INDEX('LTSS Rates'!$A$3:$E$269,MATCH(Z84,'LTSS Rates'!$A$3:$A$269,0),MATCH(AA84,'LTSS Rates'!$A$3:$E$3,0)),0)</f>
        <v>0</v>
      </c>
      <c r="P84" s="55">
        <f t="shared" si="10"/>
        <v>0</v>
      </c>
      <c r="Q84" s="274"/>
      <c r="R84" s="126"/>
      <c r="S84" s="182">
        <f t="shared" si="9"/>
        <v>0</v>
      </c>
      <c r="T84" s="228"/>
      <c r="U84" s="167"/>
      <c r="V84" s="205"/>
      <c r="X84" s="46" t="str">
        <f t="shared" si="6"/>
        <v/>
      </c>
      <c r="Z84" s="46" t="str">
        <f t="shared" si="7"/>
        <v/>
      </c>
      <c r="AA84" s="46" t="str">
        <f t="shared" si="8"/>
        <v xml:space="preserve"> Rate</v>
      </c>
    </row>
    <row r="85" spans="2:27" ht="14.65" customHeight="1" x14ac:dyDescent="0.25">
      <c r="B85" s="125">
        <v>77</v>
      </c>
      <c r="C85" s="121"/>
      <c r="D85" s="52"/>
      <c r="E85" s="52"/>
      <c r="F85" s="121"/>
      <c r="G85" s="57"/>
      <c r="H85" s="53"/>
      <c r="I85" s="54" t="str">
        <f>IFERROR(VLOOKUP(H85,Lists!B:C,2,FALSE),"")</f>
        <v/>
      </c>
      <c r="J85" s="52"/>
      <c r="K85" s="53"/>
      <c r="L85" s="71" t="str">
        <f>IFERROR(INDEX('LTSS Rates'!$C$4:$C$269,MATCH('Claims Summary'!X85,'LTSS Rates'!$A$4:$A$269,0)),"")</f>
        <v/>
      </c>
      <c r="M85" s="54" t="str">
        <f>IFERROR(VLOOKUP(Z85,'LTSS Rates'!A:B,2,FALSE),"")</f>
        <v/>
      </c>
      <c r="N85" s="52"/>
      <c r="O85" s="101">
        <f>IFERROR(INDEX('LTSS Rates'!$A$3:$E$269,MATCH(Z85,'LTSS Rates'!$A$3:$A$269,0),MATCH(AA85,'LTSS Rates'!$A$3:$E$3,0)),0)</f>
        <v>0</v>
      </c>
      <c r="P85" s="55">
        <f t="shared" si="10"/>
        <v>0</v>
      </c>
      <c r="Q85" s="274"/>
      <c r="R85" s="126"/>
      <c r="S85" s="182">
        <f t="shared" si="9"/>
        <v>0</v>
      </c>
      <c r="T85" s="228"/>
      <c r="U85" s="167"/>
      <c r="V85" s="205"/>
      <c r="X85" s="46" t="str">
        <f t="shared" si="6"/>
        <v/>
      </c>
      <c r="Z85" s="46" t="str">
        <f t="shared" si="7"/>
        <v/>
      </c>
      <c r="AA85" s="46" t="str">
        <f t="shared" si="8"/>
        <v xml:space="preserve"> Rate</v>
      </c>
    </row>
    <row r="86" spans="2:27" ht="14.65" customHeight="1" x14ac:dyDescent="0.25">
      <c r="B86" s="125">
        <v>78</v>
      </c>
      <c r="C86" s="121"/>
      <c r="D86" s="52"/>
      <c r="E86" s="52"/>
      <c r="F86" s="121"/>
      <c r="G86" s="57"/>
      <c r="H86" s="53"/>
      <c r="I86" s="54" t="str">
        <f>IFERROR(VLOOKUP(H86,Lists!B:C,2,FALSE),"")</f>
        <v/>
      </c>
      <c r="J86" s="52"/>
      <c r="K86" s="53"/>
      <c r="L86" s="71" t="str">
        <f>IFERROR(INDEX('LTSS Rates'!$C$4:$C$269,MATCH('Claims Summary'!X86,'LTSS Rates'!$A$4:$A$269,0)),"")</f>
        <v/>
      </c>
      <c r="M86" s="54" t="str">
        <f>IFERROR(VLOOKUP(Z86,'LTSS Rates'!A:B,2,FALSE),"")</f>
        <v/>
      </c>
      <c r="N86" s="52"/>
      <c r="O86" s="101">
        <f>IFERROR(INDEX('LTSS Rates'!$A$3:$E$269,MATCH(Z86,'LTSS Rates'!$A$3:$A$269,0),MATCH(AA86,'LTSS Rates'!$A$3:$E$3,0)),0)</f>
        <v>0</v>
      </c>
      <c r="P86" s="55">
        <f t="shared" si="10"/>
        <v>0</v>
      </c>
      <c r="Q86" s="274"/>
      <c r="R86" s="126"/>
      <c r="S86" s="182">
        <f t="shared" si="9"/>
        <v>0</v>
      </c>
      <c r="T86" s="228"/>
      <c r="U86" s="167"/>
      <c r="V86" s="205"/>
      <c r="X86" s="46" t="str">
        <f t="shared" si="6"/>
        <v/>
      </c>
      <c r="Z86" s="46" t="str">
        <f t="shared" si="7"/>
        <v/>
      </c>
      <c r="AA86" s="46" t="str">
        <f t="shared" si="8"/>
        <v xml:space="preserve"> Rate</v>
      </c>
    </row>
    <row r="87" spans="2:27" ht="14.65" customHeight="1" x14ac:dyDescent="0.25">
      <c r="B87" s="125">
        <v>79</v>
      </c>
      <c r="C87" s="121"/>
      <c r="D87" s="52"/>
      <c r="E87" s="52"/>
      <c r="F87" s="121"/>
      <c r="G87" s="57"/>
      <c r="H87" s="53"/>
      <c r="I87" s="54" t="str">
        <f>IFERROR(VLOOKUP(H87,Lists!B:C,2,FALSE),"")</f>
        <v/>
      </c>
      <c r="J87" s="52"/>
      <c r="K87" s="53"/>
      <c r="L87" s="71" t="str">
        <f>IFERROR(INDEX('LTSS Rates'!$C$4:$C$269,MATCH('Claims Summary'!X87,'LTSS Rates'!$A$4:$A$269,0)),"")</f>
        <v/>
      </c>
      <c r="M87" s="54" t="str">
        <f>IFERROR(VLOOKUP(Z87,'LTSS Rates'!A:B,2,FALSE),"")</f>
        <v/>
      </c>
      <c r="N87" s="52"/>
      <c r="O87" s="101">
        <f>IFERROR(INDEX('LTSS Rates'!$A$3:$E$269,MATCH(Z87,'LTSS Rates'!$A$3:$A$269,0),MATCH(AA87,'LTSS Rates'!$A$3:$E$3,0)),0)</f>
        <v>0</v>
      </c>
      <c r="P87" s="55">
        <f t="shared" si="10"/>
        <v>0</v>
      </c>
      <c r="Q87" s="274"/>
      <c r="R87" s="126"/>
      <c r="S87" s="182">
        <f t="shared" si="9"/>
        <v>0</v>
      </c>
      <c r="T87" s="228"/>
      <c r="U87" s="167"/>
      <c r="V87" s="205"/>
      <c r="X87" s="46" t="str">
        <f t="shared" si="6"/>
        <v/>
      </c>
      <c r="Z87" s="46" t="str">
        <f t="shared" si="7"/>
        <v/>
      </c>
      <c r="AA87" s="46" t="str">
        <f t="shared" si="8"/>
        <v xml:space="preserve"> Rate</v>
      </c>
    </row>
    <row r="88" spans="2:27" ht="14.65" customHeight="1" x14ac:dyDescent="0.25">
      <c r="B88" s="125">
        <v>80</v>
      </c>
      <c r="C88" s="121"/>
      <c r="D88" s="52"/>
      <c r="E88" s="52"/>
      <c r="F88" s="121"/>
      <c r="G88" s="57"/>
      <c r="H88" s="53"/>
      <c r="I88" s="54" t="str">
        <f>IFERROR(VLOOKUP(H88,Lists!B:C,2,FALSE),"")</f>
        <v/>
      </c>
      <c r="J88" s="52"/>
      <c r="K88" s="53"/>
      <c r="L88" s="71" t="str">
        <f>IFERROR(INDEX('LTSS Rates'!$C$4:$C$269,MATCH('Claims Summary'!X88,'LTSS Rates'!$A$4:$A$269,0)),"")</f>
        <v/>
      </c>
      <c r="M88" s="54" t="str">
        <f>IFERROR(VLOOKUP(Z88,'LTSS Rates'!A:B,2,FALSE),"")</f>
        <v/>
      </c>
      <c r="N88" s="52"/>
      <c r="O88" s="101">
        <f>IFERROR(INDEX('LTSS Rates'!$A$3:$E$269,MATCH(Z88,'LTSS Rates'!$A$3:$A$269,0),MATCH(AA88,'LTSS Rates'!$A$3:$E$3,0)),0)</f>
        <v>0</v>
      </c>
      <c r="P88" s="55">
        <f t="shared" si="10"/>
        <v>0</v>
      </c>
      <c r="Q88" s="274"/>
      <c r="R88" s="126"/>
      <c r="S88" s="182">
        <f t="shared" si="9"/>
        <v>0</v>
      </c>
      <c r="T88" s="228"/>
      <c r="U88" s="167"/>
      <c r="V88" s="205"/>
      <c r="X88" s="46" t="str">
        <f t="shared" si="6"/>
        <v/>
      </c>
      <c r="Z88" s="46" t="str">
        <f t="shared" si="7"/>
        <v/>
      </c>
      <c r="AA88" s="46" t="str">
        <f t="shared" si="8"/>
        <v xml:space="preserve"> Rate</v>
      </c>
    </row>
    <row r="89" spans="2:27" ht="14.65" customHeight="1" x14ac:dyDescent="0.25">
      <c r="B89" s="125">
        <v>81</v>
      </c>
      <c r="C89" s="121"/>
      <c r="D89" s="52"/>
      <c r="E89" s="52"/>
      <c r="F89" s="121"/>
      <c r="G89" s="57"/>
      <c r="H89" s="53"/>
      <c r="I89" s="54" t="str">
        <f>IFERROR(VLOOKUP(H89,Lists!B:C,2,FALSE),"")</f>
        <v/>
      </c>
      <c r="J89" s="52"/>
      <c r="K89" s="53"/>
      <c r="L89" s="71" t="str">
        <f>IFERROR(INDEX('LTSS Rates'!$C$4:$C$269,MATCH('Claims Summary'!X89,'LTSS Rates'!$A$4:$A$269,0)),"")</f>
        <v/>
      </c>
      <c r="M89" s="54" t="str">
        <f>IFERROR(VLOOKUP(Z89,'LTSS Rates'!A:B,2,FALSE),"")</f>
        <v/>
      </c>
      <c r="N89" s="52"/>
      <c r="O89" s="101">
        <f>IFERROR(INDEX('LTSS Rates'!$A$3:$E$269,MATCH(Z89,'LTSS Rates'!$A$3:$A$269,0),MATCH(AA89,'LTSS Rates'!$A$3:$E$3,0)),0)</f>
        <v>0</v>
      </c>
      <c r="P89" s="55">
        <f t="shared" si="10"/>
        <v>0</v>
      </c>
      <c r="Q89" s="274"/>
      <c r="R89" s="126"/>
      <c r="S89" s="182">
        <f t="shared" si="9"/>
        <v>0</v>
      </c>
      <c r="T89" s="228"/>
      <c r="U89" s="167"/>
      <c r="V89" s="205"/>
      <c r="X89" s="46" t="str">
        <f t="shared" si="6"/>
        <v/>
      </c>
      <c r="Z89" s="46" t="str">
        <f t="shared" si="7"/>
        <v/>
      </c>
      <c r="AA89" s="46" t="str">
        <f t="shared" si="8"/>
        <v xml:space="preserve"> Rate</v>
      </c>
    </row>
    <row r="90" spans="2:27" ht="14.65" customHeight="1" x14ac:dyDescent="0.25">
      <c r="B90" s="125">
        <v>82</v>
      </c>
      <c r="C90" s="121"/>
      <c r="D90" s="52"/>
      <c r="E90" s="52"/>
      <c r="F90" s="121"/>
      <c r="G90" s="57"/>
      <c r="H90" s="53"/>
      <c r="I90" s="54" t="str">
        <f>IFERROR(VLOOKUP(H90,Lists!B:C,2,FALSE),"")</f>
        <v/>
      </c>
      <c r="J90" s="52"/>
      <c r="K90" s="53"/>
      <c r="L90" s="71" t="str">
        <f>IFERROR(INDEX('LTSS Rates'!$C$4:$C$269,MATCH('Claims Summary'!X90,'LTSS Rates'!$A$4:$A$269,0)),"")</f>
        <v/>
      </c>
      <c r="M90" s="54" t="str">
        <f>IFERROR(VLOOKUP(Z90,'LTSS Rates'!A:B,2,FALSE),"")</f>
        <v/>
      </c>
      <c r="N90" s="52"/>
      <c r="O90" s="101">
        <f>IFERROR(INDEX('LTSS Rates'!$A$3:$E$269,MATCH(Z90,'LTSS Rates'!$A$3:$A$269,0),MATCH(AA90,'LTSS Rates'!$A$3:$E$3,0)),0)</f>
        <v>0</v>
      </c>
      <c r="P90" s="55">
        <f t="shared" si="10"/>
        <v>0</v>
      </c>
      <c r="Q90" s="274"/>
      <c r="R90" s="126"/>
      <c r="S90" s="182">
        <f t="shared" si="9"/>
        <v>0</v>
      </c>
      <c r="T90" s="228"/>
      <c r="U90" s="167"/>
      <c r="V90" s="205"/>
      <c r="X90" s="46" t="str">
        <f t="shared" si="6"/>
        <v/>
      </c>
      <c r="Z90" s="46" t="str">
        <f t="shared" si="7"/>
        <v/>
      </c>
      <c r="AA90" s="46" t="str">
        <f t="shared" si="8"/>
        <v xml:space="preserve"> Rate</v>
      </c>
    </row>
    <row r="91" spans="2:27" ht="14.65" customHeight="1" x14ac:dyDescent="0.25">
      <c r="B91" s="125">
        <v>83</v>
      </c>
      <c r="C91" s="121"/>
      <c r="D91" s="52"/>
      <c r="E91" s="52"/>
      <c r="F91" s="121"/>
      <c r="G91" s="57"/>
      <c r="H91" s="53"/>
      <c r="I91" s="54" t="str">
        <f>IFERROR(VLOOKUP(H91,Lists!B:C,2,FALSE),"")</f>
        <v/>
      </c>
      <c r="J91" s="52"/>
      <c r="K91" s="53"/>
      <c r="L91" s="71" t="str">
        <f>IFERROR(INDEX('LTSS Rates'!$C$4:$C$269,MATCH('Claims Summary'!X91,'LTSS Rates'!$A$4:$A$269,0)),"")</f>
        <v/>
      </c>
      <c r="M91" s="54" t="str">
        <f>IFERROR(VLOOKUP(Z91,'LTSS Rates'!A:B,2,FALSE),"")</f>
        <v/>
      </c>
      <c r="N91" s="52"/>
      <c r="O91" s="101">
        <f>IFERROR(INDEX('LTSS Rates'!$A$3:$E$269,MATCH(Z91,'LTSS Rates'!$A$3:$A$269,0),MATCH(AA91,'LTSS Rates'!$A$3:$E$3,0)),0)</f>
        <v>0</v>
      </c>
      <c r="P91" s="55">
        <f t="shared" si="10"/>
        <v>0</v>
      </c>
      <c r="Q91" s="274"/>
      <c r="R91" s="126"/>
      <c r="S91" s="182">
        <f t="shared" si="9"/>
        <v>0</v>
      </c>
      <c r="T91" s="228"/>
      <c r="U91" s="167"/>
      <c r="V91" s="205"/>
      <c r="X91" s="46" t="str">
        <f t="shared" si="6"/>
        <v/>
      </c>
      <c r="Z91" s="46" t="str">
        <f t="shared" si="7"/>
        <v/>
      </c>
      <c r="AA91" s="46" t="str">
        <f t="shared" si="8"/>
        <v xml:space="preserve"> Rate</v>
      </c>
    </row>
    <row r="92" spans="2:27" ht="14.65" customHeight="1" x14ac:dyDescent="0.25">
      <c r="B92" s="125">
        <v>84</v>
      </c>
      <c r="C92" s="121"/>
      <c r="D92" s="52"/>
      <c r="E92" s="52"/>
      <c r="F92" s="121"/>
      <c r="G92" s="57"/>
      <c r="H92" s="53"/>
      <c r="I92" s="54" t="str">
        <f>IFERROR(VLOOKUP(H92,Lists!B:C,2,FALSE),"")</f>
        <v/>
      </c>
      <c r="J92" s="52"/>
      <c r="K92" s="53"/>
      <c r="L92" s="71" t="str">
        <f>IFERROR(INDEX('LTSS Rates'!$C$4:$C$269,MATCH('Claims Summary'!X92,'LTSS Rates'!$A$4:$A$269,0)),"")</f>
        <v/>
      </c>
      <c r="M92" s="54" t="str">
        <f>IFERROR(VLOOKUP(Z92,'LTSS Rates'!A:B,2,FALSE),"")</f>
        <v/>
      </c>
      <c r="N92" s="52"/>
      <c r="O92" s="101">
        <f>IFERROR(INDEX('LTSS Rates'!$A$3:$E$269,MATCH(Z92,'LTSS Rates'!$A$3:$A$269,0),MATCH(AA92,'LTSS Rates'!$A$3:$E$3,0)),0)</f>
        <v>0</v>
      </c>
      <c r="P92" s="55">
        <f t="shared" si="10"/>
        <v>0</v>
      </c>
      <c r="Q92" s="274"/>
      <c r="R92" s="126"/>
      <c r="S92" s="182">
        <f t="shared" si="9"/>
        <v>0</v>
      </c>
      <c r="T92" s="228"/>
      <c r="U92" s="167"/>
      <c r="V92" s="205"/>
      <c r="X92" s="46" t="str">
        <f t="shared" si="6"/>
        <v/>
      </c>
      <c r="Z92" s="46" t="str">
        <f t="shared" si="7"/>
        <v/>
      </c>
      <c r="AA92" s="46" t="str">
        <f t="shared" si="8"/>
        <v xml:space="preserve"> Rate</v>
      </c>
    </row>
    <row r="93" spans="2:27" ht="14.65" customHeight="1" x14ac:dyDescent="0.25">
      <c r="B93" s="125">
        <v>85</v>
      </c>
      <c r="C93" s="121"/>
      <c r="D93" s="52"/>
      <c r="E93" s="52"/>
      <c r="F93" s="121"/>
      <c r="G93" s="57"/>
      <c r="H93" s="53"/>
      <c r="I93" s="54" t="str">
        <f>IFERROR(VLOOKUP(H93,Lists!B:C,2,FALSE),"")</f>
        <v/>
      </c>
      <c r="J93" s="52"/>
      <c r="K93" s="53"/>
      <c r="L93" s="71" t="str">
        <f>IFERROR(INDEX('LTSS Rates'!$C$4:$C$269,MATCH('Claims Summary'!X93,'LTSS Rates'!$A$4:$A$269,0)),"")</f>
        <v/>
      </c>
      <c r="M93" s="54" t="str">
        <f>IFERROR(VLOOKUP(Z93,'LTSS Rates'!A:B,2,FALSE),"")</f>
        <v/>
      </c>
      <c r="N93" s="52"/>
      <c r="O93" s="101">
        <f>IFERROR(INDEX('LTSS Rates'!$A$3:$E$269,MATCH(Z93,'LTSS Rates'!$A$3:$A$269,0),MATCH(AA93,'LTSS Rates'!$A$3:$E$3,0)),0)</f>
        <v>0</v>
      </c>
      <c r="P93" s="55">
        <f t="shared" si="10"/>
        <v>0</v>
      </c>
      <c r="Q93" s="274"/>
      <c r="R93" s="126"/>
      <c r="S93" s="182">
        <f t="shared" si="9"/>
        <v>0</v>
      </c>
      <c r="T93" s="228"/>
      <c r="U93" s="167"/>
      <c r="V93" s="205"/>
      <c r="X93" s="46" t="str">
        <f t="shared" si="6"/>
        <v/>
      </c>
      <c r="Z93" s="46" t="str">
        <f t="shared" si="7"/>
        <v/>
      </c>
      <c r="AA93" s="46" t="str">
        <f t="shared" si="8"/>
        <v xml:space="preserve"> Rate</v>
      </c>
    </row>
    <row r="94" spans="2:27" ht="14.65" customHeight="1" x14ac:dyDescent="0.25">
      <c r="B94" s="125">
        <v>86</v>
      </c>
      <c r="C94" s="121"/>
      <c r="D94" s="52"/>
      <c r="E94" s="52"/>
      <c r="F94" s="121"/>
      <c r="G94" s="57"/>
      <c r="H94" s="53"/>
      <c r="I94" s="54" t="str">
        <f>IFERROR(VLOOKUP(H94,Lists!B:C,2,FALSE),"")</f>
        <v/>
      </c>
      <c r="J94" s="52"/>
      <c r="K94" s="53"/>
      <c r="L94" s="71" t="str">
        <f>IFERROR(INDEX('LTSS Rates'!$C$4:$C$269,MATCH('Claims Summary'!X94,'LTSS Rates'!$A$4:$A$269,0)),"")</f>
        <v/>
      </c>
      <c r="M94" s="54" t="str">
        <f>IFERROR(VLOOKUP(Z94,'LTSS Rates'!A:B,2,FALSE),"")</f>
        <v/>
      </c>
      <c r="N94" s="52"/>
      <c r="O94" s="101">
        <f>IFERROR(INDEX('LTSS Rates'!$A$3:$E$269,MATCH(Z94,'LTSS Rates'!$A$3:$A$269,0),MATCH(AA94,'LTSS Rates'!$A$3:$E$3,0)),0)</f>
        <v>0</v>
      </c>
      <c r="P94" s="55">
        <f t="shared" si="10"/>
        <v>0</v>
      </c>
      <c r="Q94" s="274"/>
      <c r="R94" s="126"/>
      <c r="S94" s="182">
        <f t="shared" si="9"/>
        <v>0</v>
      </c>
      <c r="T94" s="228"/>
      <c r="U94" s="167"/>
      <c r="V94" s="205"/>
      <c r="X94" s="46" t="str">
        <f t="shared" si="6"/>
        <v/>
      </c>
      <c r="Z94" s="46" t="str">
        <f t="shared" si="7"/>
        <v/>
      </c>
      <c r="AA94" s="46" t="str">
        <f t="shared" si="8"/>
        <v xml:space="preserve"> Rate</v>
      </c>
    </row>
    <row r="95" spans="2:27" ht="14.65" customHeight="1" x14ac:dyDescent="0.25">
      <c r="B95" s="125">
        <v>87</v>
      </c>
      <c r="C95" s="121"/>
      <c r="D95" s="52"/>
      <c r="E95" s="52"/>
      <c r="F95" s="121"/>
      <c r="G95" s="57"/>
      <c r="H95" s="53"/>
      <c r="I95" s="54" t="str">
        <f>IFERROR(VLOOKUP(H95,Lists!B:C,2,FALSE),"")</f>
        <v/>
      </c>
      <c r="J95" s="52"/>
      <c r="K95" s="53"/>
      <c r="L95" s="71" t="str">
        <f>IFERROR(INDEX('LTSS Rates'!$C$4:$C$269,MATCH('Claims Summary'!X95,'LTSS Rates'!$A$4:$A$269,0)),"")</f>
        <v/>
      </c>
      <c r="M95" s="54" t="str">
        <f>IFERROR(VLOOKUP(Z95,'LTSS Rates'!A:B,2,FALSE),"")</f>
        <v/>
      </c>
      <c r="N95" s="52"/>
      <c r="O95" s="101">
        <f>IFERROR(INDEX('LTSS Rates'!$A$3:$E$269,MATCH(Z95,'LTSS Rates'!$A$3:$A$269,0),MATCH(AA95,'LTSS Rates'!$A$3:$E$3,0)),0)</f>
        <v>0</v>
      </c>
      <c r="P95" s="55">
        <f t="shared" si="10"/>
        <v>0</v>
      </c>
      <c r="Q95" s="274"/>
      <c r="R95" s="126"/>
      <c r="S95" s="182">
        <f t="shared" si="9"/>
        <v>0</v>
      </c>
      <c r="T95" s="228"/>
      <c r="U95" s="167"/>
      <c r="V95" s="205"/>
      <c r="X95" s="46" t="str">
        <f t="shared" si="6"/>
        <v/>
      </c>
      <c r="Z95" s="46" t="str">
        <f t="shared" si="7"/>
        <v/>
      </c>
      <c r="AA95" s="46" t="str">
        <f t="shared" si="8"/>
        <v xml:space="preserve"> Rate</v>
      </c>
    </row>
    <row r="96" spans="2:27" ht="14.65" customHeight="1" x14ac:dyDescent="0.25">
      <c r="B96" s="125">
        <v>88</v>
      </c>
      <c r="C96" s="121"/>
      <c r="D96" s="52"/>
      <c r="E96" s="52"/>
      <c r="F96" s="121"/>
      <c r="G96" s="57"/>
      <c r="H96" s="53"/>
      <c r="I96" s="54" t="str">
        <f>IFERROR(VLOOKUP(H96,Lists!B:C,2,FALSE),"")</f>
        <v/>
      </c>
      <c r="J96" s="52"/>
      <c r="K96" s="53"/>
      <c r="L96" s="71" t="str">
        <f>IFERROR(INDEX('LTSS Rates'!$C$4:$C$269,MATCH('Claims Summary'!X96,'LTSS Rates'!$A$4:$A$269,0)),"")</f>
        <v/>
      </c>
      <c r="M96" s="54" t="str">
        <f>IFERROR(VLOOKUP(Z96,'LTSS Rates'!A:B,2,FALSE),"")</f>
        <v/>
      </c>
      <c r="N96" s="52"/>
      <c r="O96" s="101">
        <f>IFERROR(INDEX('LTSS Rates'!$A$3:$E$269,MATCH(Z96,'LTSS Rates'!$A$3:$A$269,0),MATCH(AA96,'LTSS Rates'!$A$3:$E$3,0)),0)</f>
        <v>0</v>
      </c>
      <c r="P96" s="55">
        <f t="shared" si="10"/>
        <v>0</v>
      </c>
      <c r="Q96" s="274"/>
      <c r="R96" s="126"/>
      <c r="S96" s="182">
        <f t="shared" si="9"/>
        <v>0</v>
      </c>
      <c r="T96" s="228"/>
      <c r="U96" s="167"/>
      <c r="V96" s="205"/>
      <c r="X96" s="46" t="str">
        <f t="shared" si="6"/>
        <v/>
      </c>
      <c r="Z96" s="46" t="str">
        <f t="shared" si="7"/>
        <v/>
      </c>
      <c r="AA96" s="46" t="str">
        <f t="shared" si="8"/>
        <v xml:space="preserve"> Rate</v>
      </c>
    </row>
    <row r="97" spans="2:27" ht="14.65" customHeight="1" x14ac:dyDescent="0.25">
      <c r="B97" s="125">
        <v>89</v>
      </c>
      <c r="C97" s="121"/>
      <c r="D97" s="52"/>
      <c r="E97" s="52"/>
      <c r="F97" s="121"/>
      <c r="G97" s="57"/>
      <c r="H97" s="53"/>
      <c r="I97" s="54" t="str">
        <f>IFERROR(VLOOKUP(H97,Lists!B:C,2,FALSE),"")</f>
        <v/>
      </c>
      <c r="J97" s="52"/>
      <c r="K97" s="53"/>
      <c r="L97" s="71" t="str">
        <f>IFERROR(INDEX('LTSS Rates'!$C$4:$C$269,MATCH('Claims Summary'!X97,'LTSS Rates'!$A$4:$A$269,0)),"")</f>
        <v/>
      </c>
      <c r="M97" s="54" t="str">
        <f>IFERROR(VLOOKUP(Z97,'LTSS Rates'!A:B,2,FALSE),"")</f>
        <v/>
      </c>
      <c r="N97" s="52"/>
      <c r="O97" s="101">
        <f>IFERROR(INDEX('LTSS Rates'!$A$3:$E$269,MATCH(Z97,'LTSS Rates'!$A$3:$A$269,0),MATCH(AA97,'LTSS Rates'!$A$3:$E$3,0)),0)</f>
        <v>0</v>
      </c>
      <c r="P97" s="55">
        <f t="shared" si="10"/>
        <v>0</v>
      </c>
      <c r="Q97" s="274"/>
      <c r="R97" s="126"/>
      <c r="S97" s="182">
        <f t="shared" si="9"/>
        <v>0</v>
      </c>
      <c r="T97" s="228"/>
      <c r="U97" s="167"/>
      <c r="V97" s="205"/>
      <c r="X97" s="46" t="str">
        <f t="shared" si="6"/>
        <v/>
      </c>
      <c r="Z97" s="46" t="str">
        <f t="shared" si="7"/>
        <v/>
      </c>
      <c r="AA97" s="46" t="str">
        <f t="shared" si="8"/>
        <v xml:space="preserve"> Rate</v>
      </c>
    </row>
    <row r="98" spans="2:27" ht="14.65" customHeight="1" x14ac:dyDescent="0.25">
      <c r="B98" s="125">
        <v>90</v>
      </c>
      <c r="C98" s="121"/>
      <c r="D98" s="52"/>
      <c r="E98" s="52"/>
      <c r="F98" s="121"/>
      <c r="G98" s="57"/>
      <c r="H98" s="53"/>
      <c r="I98" s="54" t="str">
        <f>IFERROR(VLOOKUP(H98,Lists!B:C,2,FALSE),"")</f>
        <v/>
      </c>
      <c r="J98" s="52"/>
      <c r="K98" s="53"/>
      <c r="L98" s="71" t="str">
        <f>IFERROR(INDEX('LTSS Rates'!$C$4:$C$269,MATCH('Claims Summary'!X98,'LTSS Rates'!$A$4:$A$269,0)),"")</f>
        <v/>
      </c>
      <c r="M98" s="54" t="str">
        <f>IFERROR(VLOOKUP(Z98,'LTSS Rates'!A:B,2,FALSE),"")</f>
        <v/>
      </c>
      <c r="N98" s="52"/>
      <c r="O98" s="101">
        <f>IFERROR(INDEX('LTSS Rates'!$A$3:$E$269,MATCH(Z98,'LTSS Rates'!$A$3:$A$269,0),MATCH(AA98,'LTSS Rates'!$A$3:$E$3,0)),0)</f>
        <v>0</v>
      </c>
      <c r="P98" s="55">
        <f t="shared" si="10"/>
        <v>0</v>
      </c>
      <c r="Q98" s="274"/>
      <c r="R98" s="126"/>
      <c r="S98" s="182">
        <f t="shared" si="9"/>
        <v>0</v>
      </c>
      <c r="T98" s="228"/>
      <c r="U98" s="167"/>
      <c r="V98" s="205"/>
      <c r="X98" s="46" t="str">
        <f t="shared" si="6"/>
        <v/>
      </c>
      <c r="Z98" s="46" t="str">
        <f t="shared" si="7"/>
        <v/>
      </c>
      <c r="AA98" s="46" t="str">
        <f t="shared" si="8"/>
        <v xml:space="preserve"> Rate</v>
      </c>
    </row>
    <row r="99" spans="2:27" ht="14.65" customHeight="1" x14ac:dyDescent="0.25">
      <c r="B99" s="125">
        <v>91</v>
      </c>
      <c r="C99" s="121"/>
      <c r="D99" s="52"/>
      <c r="E99" s="52"/>
      <c r="F99" s="121"/>
      <c r="G99" s="57"/>
      <c r="H99" s="53"/>
      <c r="I99" s="54" t="str">
        <f>IFERROR(VLOOKUP(H99,Lists!B:C,2,FALSE),"")</f>
        <v/>
      </c>
      <c r="J99" s="52"/>
      <c r="K99" s="53"/>
      <c r="L99" s="71" t="str">
        <f>IFERROR(INDEX('LTSS Rates'!$C$4:$C$269,MATCH('Claims Summary'!X99,'LTSS Rates'!$A$4:$A$269,0)),"")</f>
        <v/>
      </c>
      <c r="M99" s="54" t="str">
        <f>IFERROR(VLOOKUP(Z99,'LTSS Rates'!A:B,2,FALSE),"")</f>
        <v/>
      </c>
      <c r="N99" s="52"/>
      <c r="O99" s="101">
        <f>IFERROR(INDEX('LTSS Rates'!$A$3:$E$269,MATCH(Z99,'LTSS Rates'!$A$3:$A$269,0),MATCH(AA99,'LTSS Rates'!$A$3:$E$3,0)),0)</f>
        <v>0</v>
      </c>
      <c r="P99" s="55">
        <f t="shared" si="10"/>
        <v>0</v>
      </c>
      <c r="Q99" s="274"/>
      <c r="R99" s="126"/>
      <c r="S99" s="182">
        <f t="shared" si="9"/>
        <v>0</v>
      </c>
      <c r="T99" s="228"/>
      <c r="U99" s="167"/>
      <c r="V99" s="205"/>
      <c r="X99" s="46" t="str">
        <f t="shared" si="6"/>
        <v/>
      </c>
      <c r="Z99" s="46" t="str">
        <f t="shared" si="7"/>
        <v/>
      </c>
      <c r="AA99" s="46" t="str">
        <f t="shared" si="8"/>
        <v xml:space="preserve"> Rate</v>
      </c>
    </row>
    <row r="100" spans="2:27" ht="14.65" customHeight="1" x14ac:dyDescent="0.25">
      <c r="B100" s="125">
        <v>92</v>
      </c>
      <c r="C100" s="121"/>
      <c r="D100" s="52"/>
      <c r="E100" s="52"/>
      <c r="F100" s="121"/>
      <c r="G100" s="57"/>
      <c r="H100" s="53"/>
      <c r="I100" s="54" t="str">
        <f>IFERROR(VLOOKUP(H100,Lists!B:C,2,FALSE),"")</f>
        <v/>
      </c>
      <c r="J100" s="52"/>
      <c r="K100" s="53"/>
      <c r="L100" s="71" t="str">
        <f>IFERROR(INDEX('LTSS Rates'!$C$4:$C$269,MATCH('Claims Summary'!X100,'LTSS Rates'!$A$4:$A$269,0)),"")</f>
        <v/>
      </c>
      <c r="M100" s="54" t="str">
        <f>IFERROR(VLOOKUP(Z100,'LTSS Rates'!A:B,2,FALSE),"")</f>
        <v/>
      </c>
      <c r="N100" s="52"/>
      <c r="O100" s="101">
        <f>IFERROR(INDEX('LTSS Rates'!$A$3:$E$269,MATCH(Z100,'LTSS Rates'!$A$3:$A$269,0),MATCH(AA100,'LTSS Rates'!$A$3:$E$3,0)),0)</f>
        <v>0</v>
      </c>
      <c r="P100" s="55">
        <f t="shared" si="10"/>
        <v>0</v>
      </c>
      <c r="Q100" s="274"/>
      <c r="R100" s="126"/>
      <c r="S100" s="182">
        <f t="shared" si="9"/>
        <v>0</v>
      </c>
      <c r="T100" s="228"/>
      <c r="U100" s="167"/>
      <c r="V100" s="205"/>
      <c r="X100" s="46" t="str">
        <f t="shared" si="6"/>
        <v/>
      </c>
      <c r="Z100" s="46" t="str">
        <f t="shared" si="7"/>
        <v/>
      </c>
      <c r="AA100" s="46" t="str">
        <f t="shared" si="8"/>
        <v xml:space="preserve"> Rate</v>
      </c>
    </row>
    <row r="101" spans="2:27" ht="14.65" customHeight="1" x14ac:dyDescent="0.25">
      <c r="B101" s="125">
        <v>93</v>
      </c>
      <c r="C101" s="121"/>
      <c r="D101" s="52"/>
      <c r="E101" s="52"/>
      <c r="F101" s="121"/>
      <c r="G101" s="57"/>
      <c r="H101" s="53"/>
      <c r="I101" s="54" t="str">
        <f>IFERROR(VLOOKUP(H101,Lists!B:C,2,FALSE),"")</f>
        <v/>
      </c>
      <c r="J101" s="52"/>
      <c r="K101" s="53"/>
      <c r="L101" s="71" t="str">
        <f>IFERROR(INDEX('LTSS Rates'!$C$4:$C$269,MATCH('Claims Summary'!X101,'LTSS Rates'!$A$4:$A$269,0)),"")</f>
        <v/>
      </c>
      <c r="M101" s="54" t="str">
        <f>IFERROR(VLOOKUP(Z101,'LTSS Rates'!A:B,2,FALSE),"")</f>
        <v/>
      </c>
      <c r="N101" s="52"/>
      <c r="O101" s="101">
        <f>IFERROR(INDEX('LTSS Rates'!$A$3:$E$269,MATCH(Z101,'LTSS Rates'!$A$3:$A$269,0),MATCH(AA101,'LTSS Rates'!$A$3:$E$3,0)),0)</f>
        <v>0</v>
      </c>
      <c r="P101" s="55">
        <f t="shared" si="10"/>
        <v>0</v>
      </c>
      <c r="Q101" s="274"/>
      <c r="R101" s="126"/>
      <c r="S101" s="182">
        <f t="shared" si="9"/>
        <v>0</v>
      </c>
      <c r="T101" s="228"/>
      <c r="U101" s="167"/>
      <c r="V101" s="205"/>
      <c r="X101" s="46" t="str">
        <f t="shared" si="6"/>
        <v/>
      </c>
      <c r="Z101" s="46" t="str">
        <f t="shared" si="7"/>
        <v/>
      </c>
      <c r="AA101" s="46" t="str">
        <f t="shared" si="8"/>
        <v xml:space="preserve"> Rate</v>
      </c>
    </row>
    <row r="102" spans="2:27" ht="14.65" customHeight="1" x14ac:dyDescent="0.25">
      <c r="B102" s="125">
        <v>94</v>
      </c>
      <c r="C102" s="121"/>
      <c r="D102" s="52"/>
      <c r="E102" s="52"/>
      <c r="F102" s="121"/>
      <c r="G102" s="57"/>
      <c r="H102" s="53"/>
      <c r="I102" s="54" t="str">
        <f>IFERROR(VLOOKUP(H102,Lists!B:C,2,FALSE),"")</f>
        <v/>
      </c>
      <c r="J102" s="52"/>
      <c r="K102" s="53"/>
      <c r="L102" s="71" t="str">
        <f>IFERROR(INDEX('LTSS Rates'!$C$4:$C$269,MATCH('Claims Summary'!X102,'LTSS Rates'!$A$4:$A$269,0)),"")</f>
        <v/>
      </c>
      <c r="M102" s="54" t="str">
        <f>IFERROR(VLOOKUP(Z102,'LTSS Rates'!A:B,2,FALSE),"")</f>
        <v/>
      </c>
      <c r="N102" s="52"/>
      <c r="O102" s="101">
        <f>IFERROR(INDEX('LTSS Rates'!$A$3:$E$269,MATCH(Z102,'LTSS Rates'!$A$3:$A$269,0),MATCH(AA102,'LTSS Rates'!$A$3:$E$3,0)),0)</f>
        <v>0</v>
      </c>
      <c r="P102" s="55">
        <f t="shared" si="10"/>
        <v>0</v>
      </c>
      <c r="Q102" s="274"/>
      <c r="R102" s="126"/>
      <c r="S102" s="182">
        <f t="shared" si="9"/>
        <v>0</v>
      </c>
      <c r="T102" s="228"/>
      <c r="U102" s="167"/>
      <c r="V102" s="205"/>
      <c r="X102" s="46" t="str">
        <f t="shared" si="6"/>
        <v/>
      </c>
      <c r="Z102" s="46" t="str">
        <f t="shared" si="7"/>
        <v/>
      </c>
      <c r="AA102" s="46" t="str">
        <f t="shared" si="8"/>
        <v xml:space="preserve"> Rate</v>
      </c>
    </row>
    <row r="103" spans="2:27" ht="14.65" customHeight="1" x14ac:dyDescent="0.25">
      <c r="B103" s="125">
        <v>95</v>
      </c>
      <c r="C103" s="121"/>
      <c r="D103" s="52"/>
      <c r="E103" s="52"/>
      <c r="F103" s="121"/>
      <c r="G103" s="57"/>
      <c r="H103" s="53"/>
      <c r="I103" s="54" t="str">
        <f>IFERROR(VLOOKUP(H103,Lists!B:C,2,FALSE),"")</f>
        <v/>
      </c>
      <c r="J103" s="52"/>
      <c r="K103" s="53"/>
      <c r="L103" s="71" t="str">
        <f>IFERROR(INDEX('LTSS Rates'!$C$4:$C$269,MATCH('Claims Summary'!X103,'LTSS Rates'!$A$4:$A$269,0)),"")</f>
        <v/>
      </c>
      <c r="M103" s="54" t="str">
        <f>IFERROR(VLOOKUP(Z103,'LTSS Rates'!A:B,2,FALSE),"")</f>
        <v/>
      </c>
      <c r="N103" s="52"/>
      <c r="O103" s="101">
        <f>IFERROR(INDEX('LTSS Rates'!$A$3:$E$269,MATCH(Z103,'LTSS Rates'!$A$3:$A$269,0),MATCH(AA103,'LTSS Rates'!$A$3:$E$3,0)),0)</f>
        <v>0</v>
      </c>
      <c r="P103" s="55">
        <f t="shared" si="10"/>
        <v>0</v>
      </c>
      <c r="Q103" s="274"/>
      <c r="R103" s="126"/>
      <c r="S103" s="182">
        <f t="shared" si="9"/>
        <v>0</v>
      </c>
      <c r="T103" s="228"/>
      <c r="U103" s="167"/>
      <c r="V103" s="205"/>
      <c r="X103" s="46" t="str">
        <f t="shared" si="6"/>
        <v/>
      </c>
      <c r="Z103" s="46" t="str">
        <f t="shared" si="7"/>
        <v/>
      </c>
      <c r="AA103" s="46" t="str">
        <f t="shared" si="8"/>
        <v xml:space="preserve"> Rate</v>
      </c>
    </row>
    <row r="104" spans="2:27" ht="14.65" customHeight="1" x14ac:dyDescent="0.25">
      <c r="B104" s="125">
        <v>96</v>
      </c>
      <c r="C104" s="121"/>
      <c r="D104" s="52"/>
      <c r="E104" s="52"/>
      <c r="F104" s="121"/>
      <c r="G104" s="57"/>
      <c r="H104" s="53"/>
      <c r="I104" s="54" t="str">
        <f>IFERROR(VLOOKUP(H104,Lists!B:C,2,FALSE),"")</f>
        <v/>
      </c>
      <c r="J104" s="52"/>
      <c r="K104" s="53"/>
      <c r="L104" s="71" t="str">
        <f>IFERROR(INDEX('LTSS Rates'!$C$4:$C$269,MATCH('Claims Summary'!X104,'LTSS Rates'!$A$4:$A$269,0)),"")</f>
        <v/>
      </c>
      <c r="M104" s="54" t="str">
        <f>IFERROR(VLOOKUP(Z104,'LTSS Rates'!A:B,2,FALSE),"")</f>
        <v/>
      </c>
      <c r="N104" s="52"/>
      <c r="O104" s="101">
        <f>IFERROR(INDEX('LTSS Rates'!$A$3:$E$269,MATCH(Z104,'LTSS Rates'!$A$3:$A$269,0),MATCH(AA104,'LTSS Rates'!$A$3:$E$3,0)),0)</f>
        <v>0</v>
      </c>
      <c r="P104" s="55">
        <f t="shared" si="10"/>
        <v>0</v>
      </c>
      <c r="Q104" s="274"/>
      <c r="R104" s="126"/>
      <c r="S104" s="182">
        <f t="shared" si="9"/>
        <v>0</v>
      </c>
      <c r="T104" s="228"/>
      <c r="U104" s="167"/>
      <c r="V104" s="205"/>
      <c r="X104" s="46" t="str">
        <f t="shared" si="6"/>
        <v/>
      </c>
      <c r="Z104" s="46" t="str">
        <f t="shared" si="7"/>
        <v/>
      </c>
      <c r="AA104" s="46" t="str">
        <f t="shared" si="8"/>
        <v xml:space="preserve"> Rate</v>
      </c>
    </row>
    <row r="105" spans="2:27" ht="14.65" customHeight="1" x14ac:dyDescent="0.25">
      <c r="B105" s="125">
        <v>97</v>
      </c>
      <c r="C105" s="121"/>
      <c r="D105" s="52"/>
      <c r="E105" s="52"/>
      <c r="F105" s="121"/>
      <c r="G105" s="57"/>
      <c r="H105" s="53"/>
      <c r="I105" s="54" t="str">
        <f>IFERROR(VLOOKUP(H105,Lists!B:C,2,FALSE),"")</f>
        <v/>
      </c>
      <c r="J105" s="52"/>
      <c r="K105" s="53"/>
      <c r="L105" s="71" t="str">
        <f>IFERROR(INDEX('LTSS Rates'!$C$4:$C$269,MATCH('Claims Summary'!X105,'LTSS Rates'!$A$4:$A$269,0)),"")</f>
        <v/>
      </c>
      <c r="M105" s="54" t="str">
        <f>IFERROR(VLOOKUP(Z105,'LTSS Rates'!A:B,2,FALSE),"")</f>
        <v/>
      </c>
      <c r="N105" s="52"/>
      <c r="O105" s="101">
        <f>IFERROR(INDEX('LTSS Rates'!$A$3:$E$269,MATCH(Z105,'LTSS Rates'!$A$3:$A$269,0),MATCH(AA105,'LTSS Rates'!$A$3:$E$3,0)),0)</f>
        <v>0</v>
      </c>
      <c r="P105" s="55">
        <f t="shared" si="10"/>
        <v>0</v>
      </c>
      <c r="Q105" s="274"/>
      <c r="R105" s="126"/>
      <c r="S105" s="182">
        <f t="shared" si="9"/>
        <v>0</v>
      </c>
      <c r="T105" s="228"/>
      <c r="U105" s="167"/>
      <c r="V105" s="205"/>
      <c r="X105" s="46" t="str">
        <f t="shared" si="6"/>
        <v/>
      </c>
      <c r="Z105" s="46" t="str">
        <f t="shared" si="7"/>
        <v/>
      </c>
      <c r="AA105" s="46" t="str">
        <f t="shared" si="8"/>
        <v xml:space="preserve"> Rate</v>
      </c>
    </row>
    <row r="106" spans="2:27" ht="14.65" customHeight="1" x14ac:dyDescent="0.25">
      <c r="B106" s="125">
        <v>98</v>
      </c>
      <c r="C106" s="121"/>
      <c r="D106" s="52"/>
      <c r="E106" s="52"/>
      <c r="F106" s="121"/>
      <c r="G106" s="57"/>
      <c r="H106" s="53"/>
      <c r="I106" s="54" t="str">
        <f>IFERROR(VLOOKUP(H106,Lists!B:C,2,FALSE),"")</f>
        <v/>
      </c>
      <c r="J106" s="52"/>
      <c r="K106" s="53"/>
      <c r="L106" s="71" t="str">
        <f>IFERROR(INDEX('LTSS Rates'!$C$4:$C$269,MATCH('Claims Summary'!X106,'LTSS Rates'!$A$4:$A$269,0)),"")</f>
        <v/>
      </c>
      <c r="M106" s="54" t="str">
        <f>IFERROR(VLOOKUP(Z106,'LTSS Rates'!A:B,2,FALSE),"")</f>
        <v/>
      </c>
      <c r="N106" s="52"/>
      <c r="O106" s="101">
        <f>IFERROR(INDEX('LTSS Rates'!$A$3:$E$269,MATCH(Z106,'LTSS Rates'!$A$3:$A$269,0),MATCH(AA106,'LTSS Rates'!$A$3:$E$3,0)),0)</f>
        <v>0</v>
      </c>
      <c r="P106" s="55">
        <f t="shared" si="10"/>
        <v>0</v>
      </c>
      <c r="Q106" s="274"/>
      <c r="R106" s="126"/>
      <c r="S106" s="182">
        <f t="shared" si="9"/>
        <v>0</v>
      </c>
      <c r="T106" s="228"/>
      <c r="U106" s="167"/>
      <c r="V106" s="205"/>
      <c r="X106" s="46" t="str">
        <f t="shared" si="6"/>
        <v/>
      </c>
      <c r="Z106" s="46" t="str">
        <f t="shared" si="7"/>
        <v/>
      </c>
      <c r="AA106" s="46" t="str">
        <f t="shared" si="8"/>
        <v xml:space="preserve"> Rate</v>
      </c>
    </row>
    <row r="107" spans="2:27" ht="14.65" customHeight="1" x14ac:dyDescent="0.25">
      <c r="B107" s="125">
        <v>99</v>
      </c>
      <c r="C107" s="121"/>
      <c r="D107" s="52"/>
      <c r="E107" s="52"/>
      <c r="F107" s="121"/>
      <c r="G107" s="57"/>
      <c r="H107" s="53"/>
      <c r="I107" s="54" t="str">
        <f>IFERROR(VLOOKUP(H107,Lists!B:C,2,FALSE),"")</f>
        <v/>
      </c>
      <c r="J107" s="52"/>
      <c r="K107" s="53"/>
      <c r="L107" s="71" t="str">
        <f>IFERROR(INDEX('LTSS Rates'!$C$4:$C$269,MATCH('Claims Summary'!X107,'LTSS Rates'!$A$4:$A$269,0)),"")</f>
        <v/>
      </c>
      <c r="M107" s="54" t="str">
        <f>IFERROR(VLOOKUP(Z107,'LTSS Rates'!A:B,2,FALSE),"")</f>
        <v/>
      </c>
      <c r="N107" s="52"/>
      <c r="O107" s="101">
        <f>IFERROR(INDEX('LTSS Rates'!$A$3:$E$269,MATCH(Z107,'LTSS Rates'!$A$3:$A$269,0),MATCH(AA107,'LTSS Rates'!$A$3:$E$3,0)),0)</f>
        <v>0</v>
      </c>
      <c r="P107" s="55">
        <f t="shared" si="10"/>
        <v>0</v>
      </c>
      <c r="Q107" s="274"/>
      <c r="R107" s="126"/>
      <c r="S107" s="182">
        <f t="shared" si="9"/>
        <v>0</v>
      </c>
      <c r="T107" s="228"/>
      <c r="U107" s="167"/>
      <c r="V107" s="205"/>
      <c r="X107" s="46" t="str">
        <f t="shared" si="6"/>
        <v/>
      </c>
      <c r="Z107" s="46" t="str">
        <f t="shared" si="7"/>
        <v/>
      </c>
      <c r="AA107" s="46" t="str">
        <f t="shared" si="8"/>
        <v xml:space="preserve"> Rate</v>
      </c>
    </row>
    <row r="108" spans="2:27" ht="14.65" customHeight="1" x14ac:dyDescent="0.25">
      <c r="B108" s="125">
        <v>100</v>
      </c>
      <c r="C108" s="121"/>
      <c r="D108" s="52"/>
      <c r="E108" s="52"/>
      <c r="F108" s="121"/>
      <c r="G108" s="57"/>
      <c r="H108" s="53"/>
      <c r="I108" s="54" t="str">
        <f>IFERROR(VLOOKUP(H108,Lists!B:C,2,FALSE),"")</f>
        <v/>
      </c>
      <c r="J108" s="52"/>
      <c r="K108" s="53"/>
      <c r="L108" s="71" t="str">
        <f>IFERROR(INDEX('LTSS Rates'!$C$4:$C$269,MATCH('Claims Summary'!X108,'LTSS Rates'!$A$4:$A$269,0)),"")</f>
        <v/>
      </c>
      <c r="M108" s="54" t="str">
        <f>IFERROR(VLOOKUP(Z108,'LTSS Rates'!A:B,2,FALSE),"")</f>
        <v/>
      </c>
      <c r="N108" s="52"/>
      <c r="O108" s="101">
        <f>IFERROR(INDEX('LTSS Rates'!$A$3:$E$269,MATCH(Z108,'LTSS Rates'!$A$3:$A$269,0),MATCH(AA108,'LTSS Rates'!$A$3:$E$3,0)),0)</f>
        <v>0</v>
      </c>
      <c r="P108" s="55">
        <f t="shared" si="10"/>
        <v>0</v>
      </c>
      <c r="Q108" s="274"/>
      <c r="R108" s="126"/>
      <c r="S108" s="182">
        <f t="shared" si="9"/>
        <v>0</v>
      </c>
      <c r="T108" s="228"/>
      <c r="U108" s="167"/>
      <c r="V108" s="205"/>
      <c r="X108" s="46" t="str">
        <f t="shared" si="6"/>
        <v/>
      </c>
      <c r="Z108" s="46" t="str">
        <f t="shared" si="7"/>
        <v/>
      </c>
      <c r="AA108" s="46" t="str">
        <f t="shared" si="8"/>
        <v xml:space="preserve"> Rate</v>
      </c>
    </row>
    <row r="109" spans="2:27" ht="14.65" customHeight="1" x14ac:dyDescent="0.25">
      <c r="B109" s="125">
        <v>101</v>
      </c>
      <c r="C109" s="121"/>
      <c r="D109" s="52"/>
      <c r="E109" s="52"/>
      <c r="F109" s="121"/>
      <c r="G109" s="57"/>
      <c r="H109" s="53"/>
      <c r="I109" s="54" t="str">
        <f>IFERROR(VLOOKUP(H109,Lists!B:C,2,FALSE),"")</f>
        <v/>
      </c>
      <c r="J109" s="52"/>
      <c r="K109" s="53"/>
      <c r="L109" s="71" t="str">
        <f>IFERROR(INDEX('LTSS Rates'!$C$4:$C$269,MATCH('Claims Summary'!X109,'LTSS Rates'!$A$4:$A$269,0)),"")</f>
        <v/>
      </c>
      <c r="M109" s="54" t="str">
        <f>IFERROR(VLOOKUP(Z109,'LTSS Rates'!A:B,2,FALSE),"")</f>
        <v/>
      </c>
      <c r="N109" s="52"/>
      <c r="O109" s="101">
        <f>IFERROR(INDEX('LTSS Rates'!$A$3:$E$269,MATCH(Z109,'LTSS Rates'!$A$3:$A$269,0),MATCH(AA109,'LTSS Rates'!$A$3:$E$3,0)),0)</f>
        <v>0</v>
      </c>
      <c r="P109" s="55">
        <f t="shared" ref="P109:P172" si="11">IFERROR(N109*O109,0)</f>
        <v>0</v>
      </c>
      <c r="Q109" s="274"/>
      <c r="R109" s="126"/>
      <c r="S109" s="182">
        <f t="shared" si="9"/>
        <v>0</v>
      </c>
      <c r="T109" s="228"/>
      <c r="U109" s="167"/>
      <c r="V109" s="205"/>
      <c r="X109" s="46" t="str">
        <f t="shared" si="6"/>
        <v/>
      </c>
      <c r="Z109" s="46" t="str">
        <f t="shared" si="7"/>
        <v/>
      </c>
      <c r="AA109" s="46" t="str">
        <f t="shared" si="8"/>
        <v xml:space="preserve"> Rate</v>
      </c>
    </row>
    <row r="110" spans="2:27" ht="14.65" customHeight="1" x14ac:dyDescent="0.25">
      <c r="B110" s="125">
        <v>102</v>
      </c>
      <c r="C110" s="121"/>
      <c r="D110" s="52"/>
      <c r="E110" s="52"/>
      <c r="F110" s="121"/>
      <c r="G110" s="57"/>
      <c r="H110" s="53"/>
      <c r="I110" s="54" t="str">
        <f>IFERROR(VLOOKUP(H110,Lists!B:C,2,FALSE),"")</f>
        <v/>
      </c>
      <c r="J110" s="52"/>
      <c r="K110" s="53"/>
      <c r="L110" s="71" t="str">
        <f>IFERROR(INDEX('LTSS Rates'!$C$4:$C$269,MATCH('Claims Summary'!X110,'LTSS Rates'!$A$4:$A$269,0)),"")</f>
        <v/>
      </c>
      <c r="M110" s="54" t="str">
        <f>IFERROR(VLOOKUP(Z110,'LTSS Rates'!A:B,2,FALSE),"")</f>
        <v/>
      </c>
      <c r="N110" s="52"/>
      <c r="O110" s="101">
        <f>IFERROR(INDEX('LTSS Rates'!$A$3:$E$269,MATCH(Z110,'LTSS Rates'!$A$3:$A$269,0),MATCH(AA110,'LTSS Rates'!$A$3:$E$3,0)),0)</f>
        <v>0</v>
      </c>
      <c r="P110" s="55">
        <f t="shared" si="11"/>
        <v>0</v>
      </c>
      <c r="Q110" s="274"/>
      <c r="R110" s="126"/>
      <c r="S110" s="182">
        <f t="shared" si="9"/>
        <v>0</v>
      </c>
      <c r="T110" s="228"/>
      <c r="U110" s="167"/>
      <c r="V110" s="205"/>
      <c r="X110" s="46" t="str">
        <f t="shared" si="6"/>
        <v/>
      </c>
      <c r="Z110" s="46" t="str">
        <f t="shared" si="7"/>
        <v/>
      </c>
      <c r="AA110" s="46" t="str">
        <f t="shared" si="8"/>
        <v xml:space="preserve"> Rate</v>
      </c>
    </row>
    <row r="111" spans="2:27" ht="14.65" customHeight="1" x14ac:dyDescent="0.25">
      <c r="B111" s="125">
        <v>103</v>
      </c>
      <c r="C111" s="121"/>
      <c r="D111" s="52"/>
      <c r="E111" s="52"/>
      <c r="F111" s="121"/>
      <c r="G111" s="57"/>
      <c r="H111" s="53"/>
      <c r="I111" s="54" t="str">
        <f>IFERROR(VLOOKUP(H111,Lists!B:C,2,FALSE),"")</f>
        <v/>
      </c>
      <c r="J111" s="52"/>
      <c r="K111" s="53"/>
      <c r="L111" s="71" t="str">
        <f>IFERROR(INDEX('LTSS Rates'!$C$4:$C$269,MATCH('Claims Summary'!X111,'LTSS Rates'!$A$4:$A$269,0)),"")</f>
        <v/>
      </c>
      <c r="M111" s="54" t="str">
        <f>IFERROR(VLOOKUP(Z111,'LTSS Rates'!A:B,2,FALSE),"")</f>
        <v/>
      </c>
      <c r="N111" s="52"/>
      <c r="O111" s="101">
        <f>IFERROR(INDEX('LTSS Rates'!$A$3:$E$269,MATCH(Z111,'LTSS Rates'!$A$3:$A$269,0),MATCH(AA111,'LTSS Rates'!$A$3:$E$3,0)),0)</f>
        <v>0</v>
      </c>
      <c r="P111" s="55">
        <f t="shared" si="11"/>
        <v>0</v>
      </c>
      <c r="Q111" s="274"/>
      <c r="R111" s="126"/>
      <c r="S111" s="182">
        <f t="shared" si="9"/>
        <v>0</v>
      </c>
      <c r="T111" s="228"/>
      <c r="U111" s="167"/>
      <c r="V111" s="205"/>
      <c r="X111" s="46" t="str">
        <f t="shared" si="6"/>
        <v/>
      </c>
      <c r="Z111" s="46" t="str">
        <f t="shared" si="7"/>
        <v/>
      </c>
      <c r="AA111" s="46" t="str">
        <f t="shared" si="8"/>
        <v xml:space="preserve"> Rate</v>
      </c>
    </row>
    <row r="112" spans="2:27" ht="14.65" customHeight="1" x14ac:dyDescent="0.25">
      <c r="B112" s="125">
        <v>104</v>
      </c>
      <c r="C112" s="121"/>
      <c r="D112" s="52"/>
      <c r="E112" s="52"/>
      <c r="F112" s="121"/>
      <c r="G112" s="57"/>
      <c r="H112" s="53"/>
      <c r="I112" s="54" t="str">
        <f>IFERROR(VLOOKUP(H112,Lists!B:C,2,FALSE),"")</f>
        <v/>
      </c>
      <c r="J112" s="52"/>
      <c r="K112" s="53"/>
      <c r="L112" s="71" t="str">
        <f>IFERROR(INDEX('LTSS Rates'!$C$4:$C$269,MATCH('Claims Summary'!X112,'LTSS Rates'!$A$4:$A$269,0)),"")</f>
        <v/>
      </c>
      <c r="M112" s="54" t="str">
        <f>IFERROR(VLOOKUP(Z112,'LTSS Rates'!A:B,2,FALSE),"")</f>
        <v/>
      </c>
      <c r="N112" s="52"/>
      <c r="O112" s="101">
        <f>IFERROR(INDEX('LTSS Rates'!$A$3:$E$269,MATCH(Z112,'LTSS Rates'!$A$3:$A$269,0),MATCH(AA112,'LTSS Rates'!$A$3:$E$3,0)),0)</f>
        <v>0</v>
      </c>
      <c r="P112" s="55">
        <f t="shared" si="11"/>
        <v>0</v>
      </c>
      <c r="Q112" s="274"/>
      <c r="R112" s="126"/>
      <c r="S112" s="182">
        <f t="shared" si="9"/>
        <v>0</v>
      </c>
      <c r="T112" s="228"/>
      <c r="U112" s="167"/>
      <c r="V112" s="205"/>
      <c r="X112" s="46" t="str">
        <f t="shared" si="6"/>
        <v/>
      </c>
      <c r="Z112" s="46" t="str">
        <f t="shared" si="7"/>
        <v/>
      </c>
      <c r="AA112" s="46" t="str">
        <f t="shared" si="8"/>
        <v xml:space="preserve"> Rate</v>
      </c>
    </row>
    <row r="113" spans="2:27" ht="14.65" customHeight="1" x14ac:dyDescent="0.25">
      <c r="B113" s="125">
        <v>105</v>
      </c>
      <c r="C113" s="121"/>
      <c r="D113" s="52"/>
      <c r="E113" s="52"/>
      <c r="F113" s="121"/>
      <c r="G113" s="57"/>
      <c r="H113" s="53"/>
      <c r="I113" s="54" t="str">
        <f>IFERROR(VLOOKUP(H113,Lists!B:C,2,FALSE),"")</f>
        <v/>
      </c>
      <c r="J113" s="52"/>
      <c r="K113" s="53"/>
      <c r="L113" s="71" t="str">
        <f>IFERROR(INDEX('LTSS Rates'!$C$4:$C$269,MATCH('Claims Summary'!X113,'LTSS Rates'!$A$4:$A$269,0)),"")</f>
        <v/>
      </c>
      <c r="M113" s="54" t="str">
        <f>IFERROR(VLOOKUP(Z113,'LTSS Rates'!A:B,2,FALSE),"")</f>
        <v/>
      </c>
      <c r="N113" s="52"/>
      <c r="O113" s="101">
        <f>IFERROR(INDEX('LTSS Rates'!$A$3:$E$269,MATCH(Z113,'LTSS Rates'!$A$3:$A$269,0),MATCH(AA113,'LTSS Rates'!$A$3:$E$3,0)),0)</f>
        <v>0</v>
      </c>
      <c r="P113" s="55">
        <f t="shared" si="11"/>
        <v>0</v>
      </c>
      <c r="Q113" s="274"/>
      <c r="R113" s="126"/>
      <c r="S113" s="182">
        <f t="shared" si="9"/>
        <v>0</v>
      </c>
      <c r="T113" s="228"/>
      <c r="U113" s="167"/>
      <c r="V113" s="205"/>
      <c r="X113" s="46" t="str">
        <f t="shared" si="6"/>
        <v/>
      </c>
      <c r="Z113" s="46" t="str">
        <f t="shared" si="7"/>
        <v/>
      </c>
      <c r="AA113" s="46" t="str">
        <f t="shared" si="8"/>
        <v xml:space="preserve"> Rate</v>
      </c>
    </row>
    <row r="114" spans="2:27" ht="14.65" customHeight="1" x14ac:dyDescent="0.25">
      <c r="B114" s="125">
        <v>106</v>
      </c>
      <c r="C114" s="121"/>
      <c r="D114" s="52"/>
      <c r="E114" s="52"/>
      <c r="F114" s="121"/>
      <c r="G114" s="57"/>
      <c r="H114" s="53"/>
      <c r="I114" s="54" t="str">
        <f>IFERROR(VLOOKUP(H114,Lists!B:C,2,FALSE),"")</f>
        <v/>
      </c>
      <c r="J114" s="52"/>
      <c r="K114" s="53"/>
      <c r="L114" s="71" t="str">
        <f>IFERROR(INDEX('LTSS Rates'!$C$4:$C$269,MATCH('Claims Summary'!X114,'LTSS Rates'!$A$4:$A$269,0)),"")</f>
        <v/>
      </c>
      <c r="M114" s="54" t="str">
        <f>IFERROR(VLOOKUP(Z114,'LTSS Rates'!A:B,2,FALSE),"")</f>
        <v/>
      </c>
      <c r="N114" s="52"/>
      <c r="O114" s="101">
        <f>IFERROR(INDEX('LTSS Rates'!$A$3:$E$269,MATCH(Z114,'LTSS Rates'!$A$3:$A$269,0),MATCH(AA114,'LTSS Rates'!$A$3:$E$3,0)),0)</f>
        <v>0</v>
      </c>
      <c r="P114" s="55">
        <f t="shared" si="11"/>
        <v>0</v>
      </c>
      <c r="Q114" s="274"/>
      <c r="R114" s="126"/>
      <c r="S114" s="182">
        <f t="shared" si="9"/>
        <v>0</v>
      </c>
      <c r="T114" s="228"/>
      <c r="U114" s="167"/>
      <c r="V114" s="205"/>
      <c r="X114" s="46" t="str">
        <f t="shared" si="6"/>
        <v/>
      </c>
      <c r="Z114" s="46" t="str">
        <f t="shared" si="7"/>
        <v/>
      </c>
      <c r="AA114" s="46" t="str">
        <f t="shared" si="8"/>
        <v xml:space="preserve"> Rate</v>
      </c>
    </row>
    <row r="115" spans="2:27" ht="14.65" customHeight="1" x14ac:dyDescent="0.25">
      <c r="B115" s="125">
        <v>107</v>
      </c>
      <c r="C115" s="121"/>
      <c r="D115" s="52"/>
      <c r="E115" s="52"/>
      <c r="F115" s="121"/>
      <c r="G115" s="57"/>
      <c r="H115" s="53"/>
      <c r="I115" s="54" t="str">
        <f>IFERROR(VLOOKUP(H115,Lists!B:C,2,FALSE),"")</f>
        <v/>
      </c>
      <c r="J115" s="52"/>
      <c r="K115" s="53"/>
      <c r="L115" s="71" t="str">
        <f>IFERROR(INDEX('LTSS Rates'!$C$4:$C$269,MATCH('Claims Summary'!X115,'LTSS Rates'!$A$4:$A$269,0)),"")</f>
        <v/>
      </c>
      <c r="M115" s="54" t="str">
        <f>IFERROR(VLOOKUP(Z115,'LTSS Rates'!A:B,2,FALSE),"")</f>
        <v/>
      </c>
      <c r="N115" s="52"/>
      <c r="O115" s="101">
        <f>IFERROR(INDEX('LTSS Rates'!$A$3:$E$269,MATCH(Z115,'LTSS Rates'!$A$3:$A$269,0),MATCH(AA115,'LTSS Rates'!$A$3:$E$3,0)),0)</f>
        <v>0</v>
      </c>
      <c r="P115" s="55">
        <f t="shared" si="11"/>
        <v>0</v>
      </c>
      <c r="Q115" s="274"/>
      <c r="R115" s="126"/>
      <c r="S115" s="182">
        <f t="shared" si="9"/>
        <v>0</v>
      </c>
      <c r="T115" s="228"/>
      <c r="U115" s="167"/>
      <c r="V115" s="205"/>
      <c r="X115" s="46" t="str">
        <f t="shared" si="6"/>
        <v/>
      </c>
      <c r="Z115" s="46" t="str">
        <f t="shared" si="7"/>
        <v/>
      </c>
      <c r="AA115" s="46" t="str">
        <f t="shared" si="8"/>
        <v xml:space="preserve"> Rate</v>
      </c>
    </row>
    <row r="116" spans="2:27" ht="14.65" customHeight="1" x14ac:dyDescent="0.25">
      <c r="B116" s="125">
        <v>108</v>
      </c>
      <c r="C116" s="121"/>
      <c r="D116" s="52"/>
      <c r="E116" s="52"/>
      <c r="F116" s="121"/>
      <c r="G116" s="57"/>
      <c r="H116" s="53"/>
      <c r="I116" s="54" t="str">
        <f>IFERROR(VLOOKUP(H116,Lists!B:C,2,FALSE),"")</f>
        <v/>
      </c>
      <c r="J116" s="52"/>
      <c r="K116" s="53"/>
      <c r="L116" s="71" t="str">
        <f>IFERROR(INDEX('LTSS Rates'!$C$4:$C$269,MATCH('Claims Summary'!X116,'LTSS Rates'!$A$4:$A$269,0)),"")</f>
        <v/>
      </c>
      <c r="M116" s="54" t="str">
        <f>IFERROR(VLOOKUP(Z116,'LTSS Rates'!A:B,2,FALSE),"")</f>
        <v/>
      </c>
      <c r="N116" s="52"/>
      <c r="O116" s="101">
        <f>IFERROR(INDEX('LTSS Rates'!$A$3:$E$269,MATCH(Z116,'LTSS Rates'!$A$3:$A$269,0),MATCH(AA116,'LTSS Rates'!$A$3:$E$3,0)),0)</f>
        <v>0</v>
      </c>
      <c r="P116" s="55">
        <f t="shared" si="11"/>
        <v>0</v>
      </c>
      <c r="Q116" s="274"/>
      <c r="R116" s="126"/>
      <c r="S116" s="182">
        <f t="shared" si="9"/>
        <v>0</v>
      </c>
      <c r="T116" s="228"/>
      <c r="U116" s="167"/>
      <c r="V116" s="205"/>
      <c r="X116" s="46" t="str">
        <f t="shared" si="6"/>
        <v/>
      </c>
      <c r="Z116" s="46" t="str">
        <f t="shared" si="7"/>
        <v/>
      </c>
      <c r="AA116" s="46" t="str">
        <f t="shared" si="8"/>
        <v xml:space="preserve"> Rate</v>
      </c>
    </row>
    <row r="117" spans="2:27" ht="14.65" customHeight="1" x14ac:dyDescent="0.25">
      <c r="B117" s="125">
        <v>109</v>
      </c>
      <c r="C117" s="121"/>
      <c r="D117" s="52"/>
      <c r="E117" s="52"/>
      <c r="F117" s="121"/>
      <c r="G117" s="57"/>
      <c r="H117" s="53"/>
      <c r="I117" s="54" t="str">
        <f>IFERROR(VLOOKUP(H117,Lists!B:C,2,FALSE),"")</f>
        <v/>
      </c>
      <c r="J117" s="52"/>
      <c r="K117" s="53"/>
      <c r="L117" s="71" t="str">
        <f>IFERROR(INDEX('LTSS Rates'!$C$4:$C$269,MATCH('Claims Summary'!X117,'LTSS Rates'!$A$4:$A$269,0)),"")</f>
        <v/>
      </c>
      <c r="M117" s="54" t="str">
        <f>IFERROR(VLOOKUP(Z117,'LTSS Rates'!A:B,2,FALSE),"")</f>
        <v/>
      </c>
      <c r="N117" s="52"/>
      <c r="O117" s="101">
        <f>IFERROR(INDEX('LTSS Rates'!$A$3:$E$269,MATCH(Z117,'LTSS Rates'!$A$3:$A$269,0),MATCH(AA117,'LTSS Rates'!$A$3:$E$3,0)),0)</f>
        <v>0</v>
      </c>
      <c r="P117" s="55">
        <f t="shared" si="11"/>
        <v>0</v>
      </c>
      <c r="Q117" s="274"/>
      <c r="R117" s="126"/>
      <c r="S117" s="182">
        <f t="shared" si="9"/>
        <v>0</v>
      </c>
      <c r="T117" s="228"/>
      <c r="U117" s="167"/>
      <c r="V117" s="205"/>
      <c r="X117" s="46" t="str">
        <f t="shared" si="6"/>
        <v/>
      </c>
      <c r="Z117" s="46" t="str">
        <f t="shared" si="7"/>
        <v/>
      </c>
      <c r="AA117" s="46" t="str">
        <f t="shared" si="8"/>
        <v xml:space="preserve"> Rate</v>
      </c>
    </row>
    <row r="118" spans="2:27" ht="14.65" customHeight="1" x14ac:dyDescent="0.25">
      <c r="B118" s="125">
        <v>110</v>
      </c>
      <c r="C118" s="121"/>
      <c r="D118" s="52"/>
      <c r="E118" s="52"/>
      <c r="F118" s="121"/>
      <c r="G118" s="57"/>
      <c r="H118" s="53"/>
      <c r="I118" s="54" t="str">
        <f>IFERROR(VLOOKUP(H118,Lists!B:C,2,FALSE),"")</f>
        <v/>
      </c>
      <c r="J118" s="52"/>
      <c r="K118" s="53"/>
      <c r="L118" s="71" t="str">
        <f>IFERROR(INDEX('LTSS Rates'!$C$4:$C$269,MATCH('Claims Summary'!X118,'LTSS Rates'!$A$4:$A$269,0)),"")</f>
        <v/>
      </c>
      <c r="M118" s="54" t="str">
        <f>IFERROR(VLOOKUP(Z118,'LTSS Rates'!A:B,2,FALSE),"")</f>
        <v/>
      </c>
      <c r="N118" s="52"/>
      <c r="O118" s="101">
        <f>IFERROR(INDEX('LTSS Rates'!$A$3:$E$269,MATCH(Z118,'LTSS Rates'!$A$3:$A$269,0),MATCH(AA118,'LTSS Rates'!$A$3:$E$3,0)),0)</f>
        <v>0</v>
      </c>
      <c r="P118" s="55">
        <f t="shared" si="11"/>
        <v>0</v>
      </c>
      <c r="Q118" s="274"/>
      <c r="R118" s="126"/>
      <c r="S118" s="182">
        <f t="shared" si="9"/>
        <v>0</v>
      </c>
      <c r="T118" s="228"/>
      <c r="U118" s="167"/>
      <c r="V118" s="205"/>
      <c r="X118" s="46" t="str">
        <f t="shared" si="6"/>
        <v/>
      </c>
      <c r="Z118" s="46" t="str">
        <f t="shared" si="7"/>
        <v/>
      </c>
      <c r="AA118" s="46" t="str">
        <f t="shared" si="8"/>
        <v xml:space="preserve"> Rate</v>
      </c>
    </row>
    <row r="119" spans="2:27" ht="14.65" customHeight="1" x14ac:dyDescent="0.25">
      <c r="B119" s="125">
        <v>111</v>
      </c>
      <c r="C119" s="121"/>
      <c r="D119" s="52"/>
      <c r="E119" s="52"/>
      <c r="F119" s="121"/>
      <c r="G119" s="57"/>
      <c r="H119" s="53"/>
      <c r="I119" s="54" t="str">
        <f>IFERROR(VLOOKUP(H119,Lists!B:C,2,FALSE),"")</f>
        <v/>
      </c>
      <c r="J119" s="52"/>
      <c r="K119" s="53"/>
      <c r="L119" s="71" t="str">
        <f>IFERROR(INDEX('LTSS Rates'!$C$4:$C$269,MATCH('Claims Summary'!X119,'LTSS Rates'!$A$4:$A$269,0)),"")</f>
        <v/>
      </c>
      <c r="M119" s="54" t="str">
        <f>IFERROR(VLOOKUP(Z119,'LTSS Rates'!A:B,2,FALSE),"")</f>
        <v/>
      </c>
      <c r="N119" s="52"/>
      <c r="O119" s="101">
        <f>IFERROR(INDEX('LTSS Rates'!$A$3:$E$269,MATCH(Z119,'LTSS Rates'!$A$3:$A$269,0),MATCH(AA119,'LTSS Rates'!$A$3:$E$3,0)),0)</f>
        <v>0</v>
      </c>
      <c r="P119" s="55">
        <f t="shared" si="11"/>
        <v>0</v>
      </c>
      <c r="Q119" s="274"/>
      <c r="R119" s="126"/>
      <c r="S119" s="182">
        <f t="shared" si="9"/>
        <v>0</v>
      </c>
      <c r="T119" s="228"/>
      <c r="U119" s="167"/>
      <c r="V119" s="205"/>
      <c r="X119" s="46" t="str">
        <f t="shared" si="6"/>
        <v/>
      </c>
      <c r="Z119" s="46" t="str">
        <f t="shared" si="7"/>
        <v/>
      </c>
      <c r="AA119" s="46" t="str">
        <f t="shared" si="8"/>
        <v xml:space="preserve"> Rate</v>
      </c>
    </row>
    <row r="120" spans="2:27" ht="14.65" customHeight="1" x14ac:dyDescent="0.25">
      <c r="B120" s="125">
        <v>112</v>
      </c>
      <c r="C120" s="121"/>
      <c r="D120" s="52"/>
      <c r="E120" s="52"/>
      <c r="F120" s="121"/>
      <c r="G120" s="57"/>
      <c r="H120" s="53"/>
      <c r="I120" s="54" t="str">
        <f>IFERROR(VLOOKUP(H120,Lists!B:C,2,FALSE),"")</f>
        <v/>
      </c>
      <c r="J120" s="52"/>
      <c r="K120" s="53"/>
      <c r="L120" s="71" t="str">
        <f>IFERROR(INDEX('LTSS Rates'!$C$4:$C$269,MATCH('Claims Summary'!X120,'LTSS Rates'!$A$4:$A$269,0)),"")</f>
        <v/>
      </c>
      <c r="M120" s="54" t="str">
        <f>IFERROR(VLOOKUP(Z120,'LTSS Rates'!A:B,2,FALSE),"")</f>
        <v/>
      </c>
      <c r="N120" s="52"/>
      <c r="O120" s="101">
        <f>IFERROR(INDEX('LTSS Rates'!$A$3:$E$269,MATCH(Z120,'LTSS Rates'!$A$3:$A$269,0),MATCH(AA120,'LTSS Rates'!$A$3:$E$3,0)),0)</f>
        <v>0</v>
      </c>
      <c r="P120" s="55">
        <f t="shared" si="11"/>
        <v>0</v>
      </c>
      <c r="Q120" s="274"/>
      <c r="R120" s="126"/>
      <c r="S120" s="182">
        <f t="shared" si="9"/>
        <v>0</v>
      </c>
      <c r="T120" s="228"/>
      <c r="U120" s="167"/>
      <c r="V120" s="205"/>
      <c r="X120" s="46" t="str">
        <f t="shared" si="6"/>
        <v/>
      </c>
      <c r="Z120" s="46" t="str">
        <f t="shared" si="7"/>
        <v/>
      </c>
      <c r="AA120" s="46" t="str">
        <f t="shared" si="8"/>
        <v xml:space="preserve"> Rate</v>
      </c>
    </row>
    <row r="121" spans="2:27" ht="14.65" customHeight="1" x14ac:dyDescent="0.25">
      <c r="B121" s="125">
        <v>113</v>
      </c>
      <c r="C121" s="121"/>
      <c r="D121" s="52"/>
      <c r="E121" s="52"/>
      <c r="F121" s="121"/>
      <c r="G121" s="57"/>
      <c r="H121" s="53"/>
      <c r="I121" s="54" t="str">
        <f>IFERROR(VLOOKUP(H121,Lists!B:C,2,FALSE),"")</f>
        <v/>
      </c>
      <c r="J121" s="52"/>
      <c r="K121" s="53"/>
      <c r="L121" s="71" t="str">
        <f>IFERROR(INDEX('LTSS Rates'!$C$4:$C$269,MATCH('Claims Summary'!X121,'LTSS Rates'!$A$4:$A$269,0)),"")</f>
        <v/>
      </c>
      <c r="M121" s="54" t="str">
        <f>IFERROR(VLOOKUP(Z121,'LTSS Rates'!A:B,2,FALSE),"")</f>
        <v/>
      </c>
      <c r="N121" s="52"/>
      <c r="O121" s="101">
        <f>IFERROR(INDEX('LTSS Rates'!$A$3:$E$269,MATCH(Z121,'LTSS Rates'!$A$3:$A$269,0),MATCH(AA121,'LTSS Rates'!$A$3:$E$3,0)),0)</f>
        <v>0</v>
      </c>
      <c r="P121" s="55">
        <f t="shared" si="11"/>
        <v>0</v>
      </c>
      <c r="Q121" s="274"/>
      <c r="R121" s="126"/>
      <c r="S121" s="182">
        <f t="shared" si="9"/>
        <v>0</v>
      </c>
      <c r="T121" s="228"/>
      <c r="U121" s="167"/>
      <c r="V121" s="205"/>
      <c r="X121" s="46" t="str">
        <f t="shared" si="6"/>
        <v/>
      </c>
      <c r="Z121" s="46" t="str">
        <f t="shared" si="7"/>
        <v/>
      </c>
      <c r="AA121" s="46" t="str">
        <f t="shared" si="8"/>
        <v xml:space="preserve"> Rate</v>
      </c>
    </row>
    <row r="122" spans="2:27" ht="14.65" customHeight="1" x14ac:dyDescent="0.25">
      <c r="B122" s="125">
        <v>114</v>
      </c>
      <c r="C122" s="121"/>
      <c r="D122" s="52"/>
      <c r="E122" s="52"/>
      <c r="F122" s="121"/>
      <c r="G122" s="57"/>
      <c r="H122" s="53"/>
      <c r="I122" s="54" t="str">
        <f>IFERROR(VLOOKUP(H122,Lists!B:C,2,FALSE),"")</f>
        <v/>
      </c>
      <c r="J122" s="52"/>
      <c r="K122" s="53"/>
      <c r="L122" s="71" t="str">
        <f>IFERROR(INDEX('LTSS Rates'!$C$4:$C$269,MATCH('Claims Summary'!X122,'LTSS Rates'!$A$4:$A$269,0)),"")</f>
        <v/>
      </c>
      <c r="M122" s="54" t="str">
        <f>IFERROR(VLOOKUP(Z122,'LTSS Rates'!A:B,2,FALSE),"")</f>
        <v/>
      </c>
      <c r="N122" s="52"/>
      <c r="O122" s="101">
        <f>IFERROR(INDEX('LTSS Rates'!$A$3:$E$269,MATCH(Z122,'LTSS Rates'!$A$3:$A$269,0),MATCH(AA122,'LTSS Rates'!$A$3:$E$3,0)),0)</f>
        <v>0</v>
      </c>
      <c r="P122" s="55">
        <f t="shared" si="11"/>
        <v>0</v>
      </c>
      <c r="Q122" s="274"/>
      <c r="R122" s="126"/>
      <c r="S122" s="182">
        <f t="shared" si="9"/>
        <v>0</v>
      </c>
      <c r="T122" s="228"/>
      <c r="U122" s="167"/>
      <c r="V122" s="205"/>
      <c r="X122" s="46" t="str">
        <f t="shared" si="6"/>
        <v/>
      </c>
      <c r="Z122" s="46" t="str">
        <f t="shared" si="7"/>
        <v/>
      </c>
      <c r="AA122" s="46" t="str">
        <f t="shared" si="8"/>
        <v xml:space="preserve"> Rate</v>
      </c>
    </row>
    <row r="123" spans="2:27" ht="14.65" customHeight="1" x14ac:dyDescent="0.25">
      <c r="B123" s="125">
        <v>115</v>
      </c>
      <c r="C123" s="121"/>
      <c r="D123" s="52"/>
      <c r="E123" s="52"/>
      <c r="F123" s="121"/>
      <c r="G123" s="57"/>
      <c r="H123" s="53"/>
      <c r="I123" s="54" t="str">
        <f>IFERROR(VLOOKUP(H123,Lists!B:C,2,FALSE),"")</f>
        <v/>
      </c>
      <c r="J123" s="52"/>
      <c r="K123" s="53"/>
      <c r="L123" s="71" t="str">
        <f>IFERROR(INDEX('LTSS Rates'!$C$4:$C$269,MATCH('Claims Summary'!X123,'LTSS Rates'!$A$4:$A$269,0)),"")</f>
        <v/>
      </c>
      <c r="M123" s="54" t="str">
        <f>IFERROR(VLOOKUP(Z123,'LTSS Rates'!A:B,2,FALSE),"")</f>
        <v/>
      </c>
      <c r="N123" s="52"/>
      <c r="O123" s="101">
        <f>IFERROR(INDEX('LTSS Rates'!$A$3:$E$269,MATCH(Z123,'LTSS Rates'!$A$3:$A$269,0),MATCH(AA123,'LTSS Rates'!$A$3:$E$3,0)),0)</f>
        <v>0</v>
      </c>
      <c r="P123" s="55">
        <f t="shared" si="11"/>
        <v>0</v>
      </c>
      <c r="Q123" s="274"/>
      <c r="R123" s="126"/>
      <c r="S123" s="182">
        <f t="shared" si="9"/>
        <v>0</v>
      </c>
      <c r="T123" s="228"/>
      <c r="U123" s="167"/>
      <c r="V123" s="205"/>
      <c r="X123" s="46" t="str">
        <f t="shared" si="6"/>
        <v/>
      </c>
      <c r="Z123" s="46" t="str">
        <f t="shared" si="7"/>
        <v/>
      </c>
      <c r="AA123" s="46" t="str">
        <f t="shared" si="8"/>
        <v xml:space="preserve"> Rate</v>
      </c>
    </row>
    <row r="124" spans="2:27" ht="14.65" customHeight="1" x14ac:dyDescent="0.25">
      <c r="B124" s="125">
        <v>116</v>
      </c>
      <c r="C124" s="121"/>
      <c r="D124" s="52"/>
      <c r="E124" s="52"/>
      <c r="F124" s="121"/>
      <c r="G124" s="57"/>
      <c r="H124" s="53"/>
      <c r="I124" s="54" t="str">
        <f>IFERROR(VLOOKUP(H124,Lists!B:C,2,FALSE),"")</f>
        <v/>
      </c>
      <c r="J124" s="52"/>
      <c r="K124" s="53"/>
      <c r="L124" s="71" t="str">
        <f>IFERROR(INDEX('LTSS Rates'!$C$4:$C$269,MATCH('Claims Summary'!X124,'LTSS Rates'!$A$4:$A$269,0)),"")</f>
        <v/>
      </c>
      <c r="M124" s="54" t="str">
        <f>IFERROR(VLOOKUP(Z124,'LTSS Rates'!A:B,2,FALSE),"")</f>
        <v/>
      </c>
      <c r="N124" s="52"/>
      <c r="O124" s="101">
        <f>IFERROR(INDEX('LTSS Rates'!$A$3:$E$269,MATCH(Z124,'LTSS Rates'!$A$3:$A$269,0),MATCH(AA124,'LTSS Rates'!$A$3:$E$3,0)),0)</f>
        <v>0</v>
      </c>
      <c r="P124" s="55">
        <f t="shared" si="11"/>
        <v>0</v>
      </c>
      <c r="Q124" s="274"/>
      <c r="R124" s="126"/>
      <c r="S124" s="182">
        <f t="shared" si="9"/>
        <v>0</v>
      </c>
      <c r="T124" s="228"/>
      <c r="U124" s="167"/>
      <c r="V124" s="205"/>
      <c r="X124" s="46" t="str">
        <f t="shared" si="6"/>
        <v/>
      </c>
      <c r="Z124" s="46" t="str">
        <f t="shared" si="7"/>
        <v/>
      </c>
      <c r="AA124" s="46" t="str">
        <f t="shared" si="8"/>
        <v xml:space="preserve"> Rate</v>
      </c>
    </row>
    <row r="125" spans="2:27" ht="14.65" customHeight="1" x14ac:dyDescent="0.25">
      <c r="B125" s="125">
        <v>117</v>
      </c>
      <c r="C125" s="121"/>
      <c r="D125" s="52"/>
      <c r="E125" s="52"/>
      <c r="F125" s="121"/>
      <c r="G125" s="57"/>
      <c r="H125" s="53"/>
      <c r="I125" s="54" t="str">
        <f>IFERROR(VLOOKUP(H125,Lists!B:C,2,FALSE),"")</f>
        <v/>
      </c>
      <c r="J125" s="52"/>
      <c r="K125" s="53"/>
      <c r="L125" s="71" t="str">
        <f>IFERROR(INDEX('LTSS Rates'!$C$4:$C$269,MATCH('Claims Summary'!X125,'LTSS Rates'!$A$4:$A$269,0)),"")</f>
        <v/>
      </c>
      <c r="M125" s="54" t="str">
        <f>IFERROR(VLOOKUP(Z125,'LTSS Rates'!A:B,2,FALSE),"")</f>
        <v/>
      </c>
      <c r="N125" s="52"/>
      <c r="O125" s="101">
        <f>IFERROR(INDEX('LTSS Rates'!$A$3:$E$269,MATCH(Z125,'LTSS Rates'!$A$3:$A$269,0),MATCH(AA125,'LTSS Rates'!$A$3:$E$3,0)),0)</f>
        <v>0</v>
      </c>
      <c r="P125" s="55">
        <f t="shared" si="11"/>
        <v>0</v>
      </c>
      <c r="Q125" s="274"/>
      <c r="R125" s="126"/>
      <c r="S125" s="182">
        <f t="shared" si="9"/>
        <v>0</v>
      </c>
      <c r="T125" s="228"/>
      <c r="U125" s="167"/>
      <c r="V125" s="205"/>
      <c r="X125" s="46" t="str">
        <f t="shared" si="6"/>
        <v/>
      </c>
      <c r="Z125" s="46" t="str">
        <f t="shared" si="7"/>
        <v/>
      </c>
      <c r="AA125" s="46" t="str">
        <f t="shared" si="8"/>
        <v xml:space="preserve"> Rate</v>
      </c>
    </row>
    <row r="126" spans="2:27" ht="14.65" customHeight="1" x14ac:dyDescent="0.25">
      <c r="B126" s="125">
        <v>118</v>
      </c>
      <c r="C126" s="121"/>
      <c r="D126" s="52"/>
      <c r="E126" s="52"/>
      <c r="F126" s="121"/>
      <c r="G126" s="57"/>
      <c r="H126" s="53"/>
      <c r="I126" s="54" t="str">
        <f>IFERROR(VLOOKUP(H126,Lists!B:C,2,FALSE),"")</f>
        <v/>
      </c>
      <c r="J126" s="52"/>
      <c r="K126" s="53"/>
      <c r="L126" s="71" t="str">
        <f>IFERROR(INDEX('LTSS Rates'!$C$4:$C$269,MATCH('Claims Summary'!X126,'LTSS Rates'!$A$4:$A$269,0)),"")</f>
        <v/>
      </c>
      <c r="M126" s="54" t="str">
        <f>IFERROR(VLOOKUP(Z126,'LTSS Rates'!A:B,2,FALSE),"")</f>
        <v/>
      </c>
      <c r="N126" s="52"/>
      <c r="O126" s="101">
        <f>IFERROR(INDEX('LTSS Rates'!$A$3:$E$269,MATCH(Z126,'LTSS Rates'!$A$3:$A$269,0),MATCH(AA126,'LTSS Rates'!$A$3:$E$3,0)),0)</f>
        <v>0</v>
      </c>
      <c r="P126" s="55">
        <f t="shared" si="11"/>
        <v>0</v>
      </c>
      <c r="Q126" s="274"/>
      <c r="R126" s="126"/>
      <c r="S126" s="182">
        <f t="shared" si="9"/>
        <v>0</v>
      </c>
      <c r="T126" s="228"/>
      <c r="U126" s="167"/>
      <c r="V126" s="205"/>
      <c r="X126" s="46" t="str">
        <f t="shared" si="6"/>
        <v/>
      </c>
      <c r="Z126" s="46" t="str">
        <f t="shared" si="7"/>
        <v/>
      </c>
      <c r="AA126" s="46" t="str">
        <f t="shared" si="8"/>
        <v xml:space="preserve"> Rate</v>
      </c>
    </row>
    <row r="127" spans="2:27" ht="14.65" customHeight="1" x14ac:dyDescent="0.25">
      <c r="B127" s="125">
        <v>119</v>
      </c>
      <c r="C127" s="121"/>
      <c r="D127" s="52"/>
      <c r="E127" s="52"/>
      <c r="F127" s="121"/>
      <c r="G127" s="57"/>
      <c r="H127" s="53"/>
      <c r="I127" s="54" t="str">
        <f>IFERROR(VLOOKUP(H127,Lists!B:C,2,FALSE),"")</f>
        <v/>
      </c>
      <c r="J127" s="52"/>
      <c r="K127" s="53"/>
      <c r="L127" s="71" t="str">
        <f>IFERROR(INDEX('LTSS Rates'!$C$4:$C$269,MATCH('Claims Summary'!X127,'LTSS Rates'!$A$4:$A$269,0)),"")</f>
        <v/>
      </c>
      <c r="M127" s="54" t="str">
        <f>IFERROR(VLOOKUP(Z127,'LTSS Rates'!A:B,2,FALSE),"")</f>
        <v/>
      </c>
      <c r="N127" s="52"/>
      <c r="O127" s="101">
        <f>IFERROR(INDEX('LTSS Rates'!$A$3:$E$269,MATCH(Z127,'LTSS Rates'!$A$3:$A$269,0),MATCH(AA127,'LTSS Rates'!$A$3:$E$3,0)),0)</f>
        <v>0</v>
      </c>
      <c r="P127" s="55">
        <f t="shared" si="11"/>
        <v>0</v>
      </c>
      <c r="Q127" s="274"/>
      <c r="R127" s="126"/>
      <c r="S127" s="182">
        <f t="shared" si="9"/>
        <v>0</v>
      </c>
      <c r="T127" s="228"/>
      <c r="U127" s="167"/>
      <c r="V127" s="205"/>
      <c r="X127" s="46" t="str">
        <f t="shared" si="6"/>
        <v/>
      </c>
      <c r="Z127" s="46" t="str">
        <f t="shared" si="7"/>
        <v/>
      </c>
      <c r="AA127" s="46" t="str">
        <f t="shared" si="8"/>
        <v xml:space="preserve"> Rate</v>
      </c>
    </row>
    <row r="128" spans="2:27" ht="14.65" customHeight="1" x14ac:dyDescent="0.25">
      <c r="B128" s="125">
        <v>120</v>
      </c>
      <c r="C128" s="121"/>
      <c r="D128" s="52"/>
      <c r="E128" s="52"/>
      <c r="F128" s="121"/>
      <c r="G128" s="57"/>
      <c r="H128" s="53"/>
      <c r="I128" s="54" t="str">
        <f>IFERROR(VLOOKUP(H128,Lists!B:C,2,FALSE),"")</f>
        <v/>
      </c>
      <c r="J128" s="52"/>
      <c r="K128" s="53"/>
      <c r="L128" s="71" t="str">
        <f>IFERROR(INDEX('LTSS Rates'!$C$4:$C$269,MATCH('Claims Summary'!X128,'LTSS Rates'!$A$4:$A$269,0)),"")</f>
        <v/>
      </c>
      <c r="M128" s="54" t="str">
        <f>IFERROR(VLOOKUP(Z128,'LTSS Rates'!A:B,2,FALSE),"")</f>
        <v/>
      </c>
      <c r="N128" s="52"/>
      <c r="O128" s="101">
        <f>IFERROR(INDEX('LTSS Rates'!$A$3:$E$269,MATCH(Z128,'LTSS Rates'!$A$3:$A$269,0),MATCH(AA128,'LTSS Rates'!$A$3:$E$3,0)),0)</f>
        <v>0</v>
      </c>
      <c r="P128" s="55">
        <f t="shared" si="11"/>
        <v>0</v>
      </c>
      <c r="Q128" s="274"/>
      <c r="R128" s="126"/>
      <c r="S128" s="182">
        <f t="shared" si="9"/>
        <v>0</v>
      </c>
      <c r="T128" s="228"/>
      <c r="U128" s="167"/>
      <c r="V128" s="205"/>
      <c r="X128" s="46" t="str">
        <f t="shared" si="6"/>
        <v/>
      </c>
      <c r="Z128" s="46" t="str">
        <f t="shared" si="7"/>
        <v/>
      </c>
      <c r="AA128" s="46" t="str">
        <f t="shared" si="8"/>
        <v xml:space="preserve"> Rate</v>
      </c>
    </row>
    <row r="129" spans="2:27" ht="14.65" customHeight="1" x14ac:dyDescent="0.25">
      <c r="B129" s="125">
        <v>121</v>
      </c>
      <c r="C129" s="121"/>
      <c r="D129" s="52"/>
      <c r="E129" s="52"/>
      <c r="F129" s="121"/>
      <c r="G129" s="57"/>
      <c r="H129" s="53"/>
      <c r="I129" s="54" t="str">
        <f>IFERROR(VLOOKUP(H129,Lists!B:C,2,FALSE),"")</f>
        <v/>
      </c>
      <c r="J129" s="52"/>
      <c r="K129" s="53"/>
      <c r="L129" s="71" t="str">
        <f>IFERROR(INDEX('LTSS Rates'!$C$4:$C$269,MATCH('Claims Summary'!X129,'LTSS Rates'!$A$4:$A$269,0)),"")</f>
        <v/>
      </c>
      <c r="M129" s="54" t="str">
        <f>IFERROR(VLOOKUP(Z129,'LTSS Rates'!A:B,2,FALSE),"")</f>
        <v/>
      </c>
      <c r="N129" s="52"/>
      <c r="O129" s="101">
        <f>IFERROR(INDEX('LTSS Rates'!$A$3:$E$269,MATCH(Z129,'LTSS Rates'!$A$3:$A$269,0),MATCH(AA129,'LTSS Rates'!$A$3:$E$3,0)),0)</f>
        <v>0</v>
      </c>
      <c r="P129" s="55">
        <f t="shared" si="11"/>
        <v>0</v>
      </c>
      <c r="Q129" s="274"/>
      <c r="R129" s="126"/>
      <c r="S129" s="182">
        <f t="shared" si="9"/>
        <v>0</v>
      </c>
      <c r="T129" s="228"/>
      <c r="U129" s="167"/>
      <c r="V129" s="205"/>
      <c r="X129" s="46" t="str">
        <f t="shared" si="6"/>
        <v/>
      </c>
      <c r="Z129" s="46" t="str">
        <f t="shared" si="7"/>
        <v/>
      </c>
      <c r="AA129" s="46" t="str">
        <f t="shared" si="8"/>
        <v xml:space="preserve"> Rate</v>
      </c>
    </row>
    <row r="130" spans="2:27" ht="14.65" customHeight="1" x14ac:dyDescent="0.25">
      <c r="B130" s="125">
        <v>122</v>
      </c>
      <c r="C130" s="121"/>
      <c r="D130" s="52"/>
      <c r="E130" s="52"/>
      <c r="F130" s="121"/>
      <c r="G130" s="57"/>
      <c r="H130" s="53"/>
      <c r="I130" s="54" t="str">
        <f>IFERROR(VLOOKUP(H130,Lists!B:C,2,FALSE),"")</f>
        <v/>
      </c>
      <c r="J130" s="52"/>
      <c r="K130" s="53"/>
      <c r="L130" s="71" t="str">
        <f>IFERROR(INDEX('LTSS Rates'!$C$4:$C$269,MATCH('Claims Summary'!X130,'LTSS Rates'!$A$4:$A$269,0)),"")</f>
        <v/>
      </c>
      <c r="M130" s="54" t="str">
        <f>IFERROR(VLOOKUP(Z130,'LTSS Rates'!A:B,2,FALSE),"")</f>
        <v/>
      </c>
      <c r="N130" s="52"/>
      <c r="O130" s="101">
        <f>IFERROR(INDEX('LTSS Rates'!$A$3:$E$269,MATCH(Z130,'LTSS Rates'!$A$3:$A$269,0),MATCH(AA130,'LTSS Rates'!$A$3:$E$3,0)),0)</f>
        <v>0</v>
      </c>
      <c r="P130" s="55">
        <f t="shared" si="11"/>
        <v>0</v>
      </c>
      <c r="Q130" s="274"/>
      <c r="R130" s="126"/>
      <c r="S130" s="182">
        <f t="shared" si="9"/>
        <v>0</v>
      </c>
      <c r="T130" s="228"/>
      <c r="U130" s="167"/>
      <c r="V130" s="205"/>
      <c r="X130" s="46" t="str">
        <f t="shared" si="6"/>
        <v/>
      </c>
      <c r="Z130" s="46" t="str">
        <f t="shared" si="7"/>
        <v/>
      </c>
      <c r="AA130" s="46" t="str">
        <f t="shared" si="8"/>
        <v xml:space="preserve"> Rate</v>
      </c>
    </row>
    <row r="131" spans="2:27" ht="14.65" customHeight="1" x14ac:dyDescent="0.25">
      <c r="B131" s="125">
        <v>123</v>
      </c>
      <c r="C131" s="121"/>
      <c r="D131" s="52"/>
      <c r="E131" s="52"/>
      <c r="F131" s="121"/>
      <c r="G131" s="57"/>
      <c r="H131" s="53"/>
      <c r="I131" s="54" t="str">
        <f>IFERROR(VLOOKUP(H131,Lists!B:C,2,FALSE),"")</f>
        <v/>
      </c>
      <c r="J131" s="52"/>
      <c r="K131" s="53"/>
      <c r="L131" s="71" t="str">
        <f>IFERROR(INDEX('LTSS Rates'!$C$4:$C$269,MATCH('Claims Summary'!X131,'LTSS Rates'!$A$4:$A$269,0)),"")</f>
        <v/>
      </c>
      <c r="M131" s="54" t="str">
        <f>IFERROR(VLOOKUP(Z131,'LTSS Rates'!A:B,2,FALSE),"")</f>
        <v/>
      </c>
      <c r="N131" s="52"/>
      <c r="O131" s="101">
        <f>IFERROR(INDEX('LTSS Rates'!$A$3:$E$269,MATCH(Z131,'LTSS Rates'!$A$3:$A$269,0),MATCH(AA131,'LTSS Rates'!$A$3:$E$3,0)),0)</f>
        <v>0</v>
      </c>
      <c r="P131" s="55">
        <f t="shared" si="11"/>
        <v>0</v>
      </c>
      <c r="Q131" s="274"/>
      <c r="R131" s="126"/>
      <c r="S131" s="182">
        <f t="shared" si="9"/>
        <v>0</v>
      </c>
      <c r="T131" s="228"/>
      <c r="U131" s="167"/>
      <c r="V131" s="205"/>
      <c r="X131" s="46" t="str">
        <f t="shared" si="6"/>
        <v/>
      </c>
      <c r="Z131" s="46" t="str">
        <f t="shared" si="7"/>
        <v/>
      </c>
      <c r="AA131" s="46" t="str">
        <f t="shared" si="8"/>
        <v xml:space="preserve"> Rate</v>
      </c>
    </row>
    <row r="132" spans="2:27" ht="14.65" customHeight="1" x14ac:dyDescent="0.25">
      <c r="B132" s="125">
        <v>124</v>
      </c>
      <c r="C132" s="121"/>
      <c r="D132" s="52"/>
      <c r="E132" s="52"/>
      <c r="F132" s="121"/>
      <c r="G132" s="57"/>
      <c r="H132" s="53"/>
      <c r="I132" s="54" t="str">
        <f>IFERROR(VLOOKUP(H132,Lists!B:C,2,FALSE),"")</f>
        <v/>
      </c>
      <c r="J132" s="52"/>
      <c r="K132" s="53"/>
      <c r="L132" s="71" t="str">
        <f>IFERROR(INDEX('LTSS Rates'!$C$4:$C$269,MATCH('Claims Summary'!X132,'LTSS Rates'!$A$4:$A$269,0)),"")</f>
        <v/>
      </c>
      <c r="M132" s="54" t="str">
        <f>IFERROR(VLOOKUP(Z132,'LTSS Rates'!A:B,2,FALSE),"")</f>
        <v/>
      </c>
      <c r="N132" s="52"/>
      <c r="O132" s="101">
        <f>IFERROR(INDEX('LTSS Rates'!$A$3:$E$269,MATCH(Z132,'LTSS Rates'!$A$3:$A$269,0),MATCH(AA132,'LTSS Rates'!$A$3:$E$3,0)),0)</f>
        <v>0</v>
      </c>
      <c r="P132" s="55">
        <f t="shared" si="11"/>
        <v>0</v>
      </c>
      <c r="Q132" s="274"/>
      <c r="R132" s="126"/>
      <c r="S132" s="182">
        <f t="shared" si="9"/>
        <v>0</v>
      </c>
      <c r="T132" s="228"/>
      <c r="U132" s="167"/>
      <c r="V132" s="205"/>
      <c r="X132" s="46" t="str">
        <f t="shared" si="6"/>
        <v/>
      </c>
      <c r="Z132" s="46" t="str">
        <f t="shared" si="7"/>
        <v/>
      </c>
      <c r="AA132" s="46" t="str">
        <f t="shared" si="8"/>
        <v xml:space="preserve"> Rate</v>
      </c>
    </row>
    <row r="133" spans="2:27" ht="14.65" customHeight="1" x14ac:dyDescent="0.25">
      <c r="B133" s="125">
        <v>125</v>
      </c>
      <c r="C133" s="121"/>
      <c r="D133" s="52"/>
      <c r="E133" s="52"/>
      <c r="F133" s="121"/>
      <c r="G133" s="57"/>
      <c r="H133" s="53"/>
      <c r="I133" s="54" t="str">
        <f>IFERROR(VLOOKUP(H133,Lists!B:C,2,FALSE),"")</f>
        <v/>
      </c>
      <c r="J133" s="52"/>
      <c r="K133" s="53"/>
      <c r="L133" s="71" t="str">
        <f>IFERROR(INDEX('LTSS Rates'!$C$4:$C$269,MATCH('Claims Summary'!X133,'LTSS Rates'!$A$4:$A$269,0)),"")</f>
        <v/>
      </c>
      <c r="M133" s="54" t="str">
        <f>IFERROR(VLOOKUP(Z133,'LTSS Rates'!A:B,2,FALSE),"")</f>
        <v/>
      </c>
      <c r="N133" s="52"/>
      <c r="O133" s="101">
        <f>IFERROR(INDEX('LTSS Rates'!$A$3:$E$269,MATCH(Z133,'LTSS Rates'!$A$3:$A$269,0),MATCH(AA133,'LTSS Rates'!$A$3:$E$3,0)),0)</f>
        <v>0</v>
      </c>
      <c r="P133" s="55">
        <f t="shared" si="11"/>
        <v>0</v>
      </c>
      <c r="Q133" s="274"/>
      <c r="R133" s="126"/>
      <c r="S133" s="182">
        <f t="shared" si="9"/>
        <v>0</v>
      </c>
      <c r="T133" s="228"/>
      <c r="U133" s="167"/>
      <c r="V133" s="205"/>
      <c r="X133" s="46" t="str">
        <f t="shared" si="6"/>
        <v/>
      </c>
      <c r="Z133" s="46" t="str">
        <f t="shared" si="7"/>
        <v/>
      </c>
      <c r="AA133" s="46" t="str">
        <f t="shared" si="8"/>
        <v xml:space="preserve"> Rate</v>
      </c>
    </row>
    <row r="134" spans="2:27" ht="14.65" customHeight="1" x14ac:dyDescent="0.25">
      <c r="B134" s="125">
        <v>126</v>
      </c>
      <c r="C134" s="121"/>
      <c r="D134" s="52"/>
      <c r="E134" s="52"/>
      <c r="F134" s="121"/>
      <c r="G134" s="57"/>
      <c r="H134" s="53"/>
      <c r="I134" s="54" t="str">
        <f>IFERROR(VLOOKUP(H134,Lists!B:C,2,FALSE),"")</f>
        <v/>
      </c>
      <c r="J134" s="52"/>
      <c r="K134" s="53"/>
      <c r="L134" s="71" t="str">
        <f>IFERROR(INDEX('LTSS Rates'!$C$4:$C$269,MATCH('Claims Summary'!X134,'LTSS Rates'!$A$4:$A$269,0)),"")</f>
        <v/>
      </c>
      <c r="M134" s="54" t="str">
        <f>IFERROR(VLOOKUP(Z134,'LTSS Rates'!A:B,2,FALSE),"")</f>
        <v/>
      </c>
      <c r="N134" s="52"/>
      <c r="O134" s="101">
        <f>IFERROR(INDEX('LTSS Rates'!$A$3:$E$269,MATCH(Z134,'LTSS Rates'!$A$3:$A$269,0),MATCH(AA134,'LTSS Rates'!$A$3:$E$3,0)),0)</f>
        <v>0</v>
      </c>
      <c r="P134" s="55">
        <f t="shared" si="11"/>
        <v>0</v>
      </c>
      <c r="Q134" s="274"/>
      <c r="R134" s="126"/>
      <c r="S134" s="182">
        <f t="shared" si="9"/>
        <v>0</v>
      </c>
      <c r="T134" s="228"/>
      <c r="U134" s="167"/>
      <c r="V134" s="205"/>
      <c r="X134" s="46" t="str">
        <f t="shared" si="6"/>
        <v/>
      </c>
      <c r="Z134" s="46" t="str">
        <f t="shared" si="7"/>
        <v/>
      </c>
      <c r="AA134" s="46" t="str">
        <f t="shared" si="8"/>
        <v xml:space="preserve"> Rate</v>
      </c>
    </row>
    <row r="135" spans="2:27" ht="14.65" customHeight="1" x14ac:dyDescent="0.25">
      <c r="B135" s="125">
        <v>127</v>
      </c>
      <c r="C135" s="121"/>
      <c r="D135" s="52"/>
      <c r="E135" s="52"/>
      <c r="F135" s="121"/>
      <c r="G135" s="57"/>
      <c r="H135" s="53"/>
      <c r="I135" s="54" t="str">
        <f>IFERROR(VLOOKUP(H135,Lists!B:C,2,FALSE),"")</f>
        <v/>
      </c>
      <c r="J135" s="52"/>
      <c r="K135" s="53"/>
      <c r="L135" s="71" t="str">
        <f>IFERROR(INDEX('LTSS Rates'!$C$4:$C$269,MATCH('Claims Summary'!X135,'LTSS Rates'!$A$4:$A$269,0)),"")</f>
        <v/>
      </c>
      <c r="M135" s="54" t="str">
        <f>IFERROR(VLOOKUP(Z135,'LTSS Rates'!A:B,2,FALSE),"")</f>
        <v/>
      </c>
      <c r="N135" s="52"/>
      <c r="O135" s="101">
        <f>IFERROR(INDEX('LTSS Rates'!$A$3:$E$269,MATCH(Z135,'LTSS Rates'!$A$3:$A$269,0),MATCH(AA135,'LTSS Rates'!$A$3:$E$3,0)),0)</f>
        <v>0</v>
      </c>
      <c r="P135" s="55">
        <f t="shared" si="11"/>
        <v>0</v>
      </c>
      <c r="Q135" s="274"/>
      <c r="R135" s="126"/>
      <c r="S135" s="182">
        <f t="shared" si="9"/>
        <v>0</v>
      </c>
      <c r="T135" s="228"/>
      <c r="U135" s="167"/>
      <c r="V135" s="205"/>
      <c r="X135" s="46" t="str">
        <f t="shared" si="6"/>
        <v/>
      </c>
      <c r="Z135" s="46" t="str">
        <f t="shared" si="7"/>
        <v/>
      </c>
      <c r="AA135" s="46" t="str">
        <f t="shared" si="8"/>
        <v xml:space="preserve"> Rate</v>
      </c>
    </row>
    <row r="136" spans="2:27" ht="14.65" customHeight="1" x14ac:dyDescent="0.25">
      <c r="B136" s="125">
        <v>128</v>
      </c>
      <c r="C136" s="121"/>
      <c r="D136" s="52"/>
      <c r="E136" s="52"/>
      <c r="F136" s="121"/>
      <c r="G136" s="57"/>
      <c r="H136" s="53"/>
      <c r="I136" s="54" t="str">
        <f>IFERROR(VLOOKUP(H136,Lists!B:C,2,FALSE),"")</f>
        <v/>
      </c>
      <c r="J136" s="52"/>
      <c r="K136" s="53"/>
      <c r="L136" s="71" t="str">
        <f>IFERROR(INDEX('LTSS Rates'!$C$4:$C$269,MATCH('Claims Summary'!X136,'LTSS Rates'!$A$4:$A$269,0)),"")</f>
        <v/>
      </c>
      <c r="M136" s="54" t="str">
        <f>IFERROR(VLOOKUP(Z136,'LTSS Rates'!A:B,2,FALSE),"")</f>
        <v/>
      </c>
      <c r="N136" s="52"/>
      <c r="O136" s="101">
        <f>IFERROR(INDEX('LTSS Rates'!$A$3:$E$269,MATCH(Z136,'LTSS Rates'!$A$3:$A$269,0),MATCH(AA136,'LTSS Rates'!$A$3:$E$3,0)),0)</f>
        <v>0</v>
      </c>
      <c r="P136" s="55">
        <f t="shared" si="11"/>
        <v>0</v>
      </c>
      <c r="Q136" s="274"/>
      <c r="R136" s="126"/>
      <c r="S136" s="182">
        <f t="shared" si="9"/>
        <v>0</v>
      </c>
      <c r="T136" s="228"/>
      <c r="U136" s="167"/>
      <c r="V136" s="205"/>
      <c r="X136" s="46" t="str">
        <f t="shared" si="6"/>
        <v/>
      </c>
      <c r="Z136" s="46" t="str">
        <f t="shared" si="7"/>
        <v/>
      </c>
      <c r="AA136" s="46" t="str">
        <f t="shared" si="8"/>
        <v xml:space="preserve"> Rate</v>
      </c>
    </row>
    <row r="137" spans="2:27" ht="14.65" customHeight="1" x14ac:dyDescent="0.25">
      <c r="B137" s="125">
        <v>129</v>
      </c>
      <c r="C137" s="121"/>
      <c r="D137" s="52"/>
      <c r="E137" s="52"/>
      <c r="F137" s="121"/>
      <c r="G137" s="57"/>
      <c r="H137" s="53"/>
      <c r="I137" s="54" t="str">
        <f>IFERROR(VLOOKUP(H137,Lists!B:C,2,FALSE),"")</f>
        <v/>
      </c>
      <c r="J137" s="52"/>
      <c r="K137" s="53"/>
      <c r="L137" s="71" t="str">
        <f>IFERROR(INDEX('LTSS Rates'!$C$4:$C$269,MATCH('Claims Summary'!X137,'LTSS Rates'!$A$4:$A$269,0)),"")</f>
        <v/>
      </c>
      <c r="M137" s="54" t="str">
        <f>IFERROR(VLOOKUP(Z137,'LTSS Rates'!A:B,2,FALSE),"")</f>
        <v/>
      </c>
      <c r="N137" s="52"/>
      <c r="O137" s="101">
        <f>IFERROR(INDEX('LTSS Rates'!$A$3:$E$269,MATCH(Z137,'LTSS Rates'!$A$3:$A$269,0),MATCH(AA137,'LTSS Rates'!$A$3:$E$3,0)),0)</f>
        <v>0</v>
      </c>
      <c r="P137" s="55">
        <f t="shared" si="11"/>
        <v>0</v>
      </c>
      <c r="Q137" s="274"/>
      <c r="R137" s="126"/>
      <c r="S137" s="182">
        <f t="shared" si="9"/>
        <v>0</v>
      </c>
      <c r="T137" s="228"/>
      <c r="U137" s="167"/>
      <c r="V137" s="205"/>
      <c r="X137" s="46" t="str">
        <f t="shared" ref="X137:X200" si="12">CONCATENATE(K137,J137)</f>
        <v/>
      </c>
      <c r="Z137" s="46" t="str">
        <f t="shared" ref="Z137:Z200" si="13">IF(G137="State Funded",CONCATENATE(K137,"CP"),CONCATENATE(K137,J137))</f>
        <v/>
      </c>
      <c r="AA137" s="46" t="str">
        <f t="shared" ref="AA137:AA200" si="14">CONCATENATE(I137," ","Rate")</f>
        <v xml:space="preserve"> Rate</v>
      </c>
    </row>
    <row r="138" spans="2:27" ht="14.65" customHeight="1" x14ac:dyDescent="0.25">
      <c r="B138" s="125">
        <v>130</v>
      </c>
      <c r="C138" s="121"/>
      <c r="D138" s="52"/>
      <c r="E138" s="52"/>
      <c r="F138" s="121"/>
      <c r="G138" s="57"/>
      <c r="H138" s="53"/>
      <c r="I138" s="54" t="str">
        <f>IFERROR(VLOOKUP(H138,Lists!B:C,2,FALSE),"")</f>
        <v/>
      </c>
      <c r="J138" s="52"/>
      <c r="K138" s="53"/>
      <c r="L138" s="71" t="str">
        <f>IFERROR(INDEX('LTSS Rates'!$C$4:$C$269,MATCH('Claims Summary'!X138,'LTSS Rates'!$A$4:$A$269,0)),"")</f>
        <v/>
      </c>
      <c r="M138" s="54" t="str">
        <f>IFERROR(VLOOKUP(Z138,'LTSS Rates'!A:B,2,FALSE),"")</f>
        <v/>
      </c>
      <c r="N138" s="52"/>
      <c r="O138" s="101">
        <f>IFERROR(INDEX('LTSS Rates'!$A$3:$E$269,MATCH(Z138,'LTSS Rates'!$A$3:$A$269,0),MATCH(AA138,'LTSS Rates'!$A$3:$E$3,0)),0)</f>
        <v>0</v>
      </c>
      <c r="P138" s="55">
        <f t="shared" si="11"/>
        <v>0</v>
      </c>
      <c r="Q138" s="274"/>
      <c r="R138" s="126"/>
      <c r="S138" s="182">
        <f t="shared" ref="S138:S201" si="15">P138-R138</f>
        <v>0</v>
      </c>
      <c r="T138" s="228"/>
      <c r="U138" s="167"/>
      <c r="V138" s="205"/>
      <c r="X138" s="46" t="str">
        <f t="shared" si="12"/>
        <v/>
      </c>
      <c r="Z138" s="46" t="str">
        <f t="shared" si="13"/>
        <v/>
      </c>
      <c r="AA138" s="46" t="str">
        <f t="shared" si="14"/>
        <v xml:space="preserve"> Rate</v>
      </c>
    </row>
    <row r="139" spans="2:27" ht="14.65" customHeight="1" x14ac:dyDescent="0.25">
      <c r="B139" s="125">
        <v>131</v>
      </c>
      <c r="C139" s="121"/>
      <c r="D139" s="52"/>
      <c r="E139" s="52"/>
      <c r="F139" s="121"/>
      <c r="G139" s="57"/>
      <c r="H139" s="53"/>
      <c r="I139" s="54" t="str">
        <f>IFERROR(VLOOKUP(H139,Lists!B:C,2,FALSE),"")</f>
        <v/>
      </c>
      <c r="J139" s="52"/>
      <c r="K139" s="53"/>
      <c r="L139" s="71" t="str">
        <f>IFERROR(INDEX('LTSS Rates'!$C$4:$C$269,MATCH('Claims Summary'!X139,'LTSS Rates'!$A$4:$A$269,0)),"")</f>
        <v/>
      </c>
      <c r="M139" s="54" t="str">
        <f>IFERROR(VLOOKUP(Z139,'LTSS Rates'!A:B,2,FALSE),"")</f>
        <v/>
      </c>
      <c r="N139" s="52"/>
      <c r="O139" s="101">
        <f>IFERROR(INDEX('LTSS Rates'!$A$3:$E$269,MATCH(Z139,'LTSS Rates'!$A$3:$A$269,0),MATCH(AA139,'LTSS Rates'!$A$3:$E$3,0)),0)</f>
        <v>0</v>
      </c>
      <c r="P139" s="55">
        <f t="shared" si="11"/>
        <v>0</v>
      </c>
      <c r="Q139" s="274"/>
      <c r="R139" s="126"/>
      <c r="S139" s="182">
        <f t="shared" si="15"/>
        <v>0</v>
      </c>
      <c r="T139" s="228"/>
      <c r="U139" s="167"/>
      <c r="V139" s="205"/>
      <c r="X139" s="46" t="str">
        <f t="shared" si="12"/>
        <v/>
      </c>
      <c r="Z139" s="46" t="str">
        <f t="shared" si="13"/>
        <v/>
      </c>
      <c r="AA139" s="46" t="str">
        <f t="shared" si="14"/>
        <v xml:space="preserve"> Rate</v>
      </c>
    </row>
    <row r="140" spans="2:27" ht="14.65" customHeight="1" x14ac:dyDescent="0.25">
      <c r="B140" s="125">
        <v>132</v>
      </c>
      <c r="C140" s="121"/>
      <c r="D140" s="52"/>
      <c r="E140" s="52"/>
      <c r="F140" s="121"/>
      <c r="G140" s="57"/>
      <c r="H140" s="53"/>
      <c r="I140" s="54" t="str">
        <f>IFERROR(VLOOKUP(H140,Lists!B:C,2,FALSE),"")</f>
        <v/>
      </c>
      <c r="J140" s="52"/>
      <c r="K140" s="53"/>
      <c r="L140" s="71" t="str">
        <f>IFERROR(INDEX('LTSS Rates'!$C$4:$C$269,MATCH('Claims Summary'!X140,'LTSS Rates'!$A$4:$A$269,0)),"")</f>
        <v/>
      </c>
      <c r="M140" s="54" t="str">
        <f>IFERROR(VLOOKUP(Z140,'LTSS Rates'!A:B,2,FALSE),"")</f>
        <v/>
      </c>
      <c r="N140" s="52"/>
      <c r="O140" s="101">
        <f>IFERROR(INDEX('LTSS Rates'!$A$3:$E$269,MATCH(Z140,'LTSS Rates'!$A$3:$A$269,0),MATCH(AA140,'LTSS Rates'!$A$3:$E$3,0)),0)</f>
        <v>0</v>
      </c>
      <c r="P140" s="55">
        <f t="shared" si="11"/>
        <v>0</v>
      </c>
      <c r="Q140" s="274"/>
      <c r="R140" s="126"/>
      <c r="S140" s="182">
        <f t="shared" si="15"/>
        <v>0</v>
      </c>
      <c r="T140" s="228"/>
      <c r="U140" s="167"/>
      <c r="V140" s="205"/>
      <c r="X140" s="46" t="str">
        <f t="shared" si="12"/>
        <v/>
      </c>
      <c r="Z140" s="46" t="str">
        <f t="shared" si="13"/>
        <v/>
      </c>
      <c r="AA140" s="46" t="str">
        <f t="shared" si="14"/>
        <v xml:space="preserve"> Rate</v>
      </c>
    </row>
    <row r="141" spans="2:27" ht="14.65" customHeight="1" x14ac:dyDescent="0.25">
      <c r="B141" s="125">
        <v>133</v>
      </c>
      <c r="C141" s="121"/>
      <c r="D141" s="52"/>
      <c r="E141" s="52"/>
      <c r="F141" s="121"/>
      <c r="G141" s="57"/>
      <c r="H141" s="53"/>
      <c r="I141" s="54" t="str">
        <f>IFERROR(VLOOKUP(H141,Lists!B:C,2,FALSE),"")</f>
        <v/>
      </c>
      <c r="J141" s="52"/>
      <c r="K141" s="53"/>
      <c r="L141" s="71" t="str">
        <f>IFERROR(INDEX('LTSS Rates'!$C$4:$C$269,MATCH('Claims Summary'!X141,'LTSS Rates'!$A$4:$A$269,0)),"")</f>
        <v/>
      </c>
      <c r="M141" s="54" t="str">
        <f>IFERROR(VLOOKUP(Z141,'LTSS Rates'!A:B,2,FALSE),"")</f>
        <v/>
      </c>
      <c r="N141" s="52"/>
      <c r="O141" s="101">
        <f>IFERROR(INDEX('LTSS Rates'!$A$3:$E$269,MATCH(Z141,'LTSS Rates'!$A$3:$A$269,0),MATCH(AA141,'LTSS Rates'!$A$3:$E$3,0)),0)</f>
        <v>0</v>
      </c>
      <c r="P141" s="55">
        <f t="shared" si="11"/>
        <v>0</v>
      </c>
      <c r="Q141" s="274"/>
      <c r="R141" s="126"/>
      <c r="S141" s="182">
        <f t="shared" si="15"/>
        <v>0</v>
      </c>
      <c r="T141" s="228"/>
      <c r="U141" s="167"/>
      <c r="V141" s="205"/>
      <c r="X141" s="46" t="str">
        <f t="shared" si="12"/>
        <v/>
      </c>
      <c r="Z141" s="46" t="str">
        <f t="shared" si="13"/>
        <v/>
      </c>
      <c r="AA141" s="46" t="str">
        <f t="shared" si="14"/>
        <v xml:space="preserve"> Rate</v>
      </c>
    </row>
    <row r="142" spans="2:27" ht="14.65" customHeight="1" x14ac:dyDescent="0.25">
      <c r="B142" s="125">
        <v>134</v>
      </c>
      <c r="C142" s="121"/>
      <c r="D142" s="52"/>
      <c r="E142" s="52"/>
      <c r="F142" s="121"/>
      <c r="G142" s="57"/>
      <c r="H142" s="53"/>
      <c r="I142" s="54" t="str">
        <f>IFERROR(VLOOKUP(H142,Lists!B:C,2,FALSE),"")</f>
        <v/>
      </c>
      <c r="J142" s="52"/>
      <c r="K142" s="53"/>
      <c r="L142" s="71" t="str">
        <f>IFERROR(INDEX('LTSS Rates'!$C$4:$C$269,MATCH('Claims Summary'!X142,'LTSS Rates'!$A$4:$A$269,0)),"")</f>
        <v/>
      </c>
      <c r="M142" s="54" t="str">
        <f>IFERROR(VLOOKUP(Z142,'LTSS Rates'!A:B,2,FALSE),"")</f>
        <v/>
      </c>
      <c r="N142" s="52"/>
      <c r="O142" s="101">
        <f>IFERROR(INDEX('LTSS Rates'!$A$3:$E$269,MATCH(Z142,'LTSS Rates'!$A$3:$A$269,0),MATCH(AA142,'LTSS Rates'!$A$3:$E$3,0)),0)</f>
        <v>0</v>
      </c>
      <c r="P142" s="55">
        <f t="shared" si="11"/>
        <v>0</v>
      </c>
      <c r="Q142" s="274"/>
      <c r="R142" s="126"/>
      <c r="S142" s="182">
        <f t="shared" si="15"/>
        <v>0</v>
      </c>
      <c r="T142" s="228"/>
      <c r="U142" s="167"/>
      <c r="V142" s="205"/>
      <c r="X142" s="46" t="str">
        <f t="shared" si="12"/>
        <v/>
      </c>
      <c r="Z142" s="46" t="str">
        <f t="shared" si="13"/>
        <v/>
      </c>
      <c r="AA142" s="46" t="str">
        <f t="shared" si="14"/>
        <v xml:space="preserve"> Rate</v>
      </c>
    </row>
    <row r="143" spans="2:27" ht="14.65" customHeight="1" x14ac:dyDescent="0.25">
      <c r="B143" s="125">
        <v>135</v>
      </c>
      <c r="C143" s="121"/>
      <c r="D143" s="52"/>
      <c r="E143" s="52"/>
      <c r="F143" s="121"/>
      <c r="G143" s="57"/>
      <c r="H143" s="53"/>
      <c r="I143" s="54" t="str">
        <f>IFERROR(VLOOKUP(H143,Lists!B:C,2,FALSE),"")</f>
        <v/>
      </c>
      <c r="J143" s="52"/>
      <c r="K143" s="53"/>
      <c r="L143" s="71" t="str">
        <f>IFERROR(INDEX('LTSS Rates'!$C$4:$C$269,MATCH('Claims Summary'!X143,'LTSS Rates'!$A$4:$A$269,0)),"")</f>
        <v/>
      </c>
      <c r="M143" s="54" t="str">
        <f>IFERROR(VLOOKUP(Z143,'LTSS Rates'!A:B,2,FALSE),"")</f>
        <v/>
      </c>
      <c r="N143" s="52"/>
      <c r="O143" s="101">
        <f>IFERROR(INDEX('LTSS Rates'!$A$3:$E$269,MATCH(Z143,'LTSS Rates'!$A$3:$A$269,0),MATCH(AA143,'LTSS Rates'!$A$3:$E$3,0)),0)</f>
        <v>0</v>
      </c>
      <c r="P143" s="55">
        <f t="shared" si="11"/>
        <v>0</v>
      </c>
      <c r="Q143" s="274"/>
      <c r="R143" s="126"/>
      <c r="S143" s="182">
        <f t="shared" si="15"/>
        <v>0</v>
      </c>
      <c r="T143" s="228"/>
      <c r="U143" s="167"/>
      <c r="V143" s="205"/>
      <c r="X143" s="46" t="str">
        <f t="shared" si="12"/>
        <v/>
      </c>
      <c r="Z143" s="46" t="str">
        <f t="shared" si="13"/>
        <v/>
      </c>
      <c r="AA143" s="46" t="str">
        <f t="shared" si="14"/>
        <v xml:space="preserve"> Rate</v>
      </c>
    </row>
    <row r="144" spans="2:27" ht="14.65" customHeight="1" x14ac:dyDescent="0.25">
      <c r="B144" s="125">
        <v>136</v>
      </c>
      <c r="C144" s="121"/>
      <c r="D144" s="52"/>
      <c r="E144" s="52"/>
      <c r="F144" s="121"/>
      <c r="G144" s="57"/>
      <c r="H144" s="53"/>
      <c r="I144" s="54" t="str">
        <f>IFERROR(VLOOKUP(H144,Lists!B:C,2,FALSE),"")</f>
        <v/>
      </c>
      <c r="J144" s="52"/>
      <c r="K144" s="53"/>
      <c r="L144" s="71" t="str">
        <f>IFERROR(INDEX('LTSS Rates'!$C$4:$C$269,MATCH('Claims Summary'!X144,'LTSS Rates'!$A$4:$A$269,0)),"")</f>
        <v/>
      </c>
      <c r="M144" s="54" t="str">
        <f>IFERROR(VLOOKUP(Z144,'LTSS Rates'!A:B,2,FALSE),"")</f>
        <v/>
      </c>
      <c r="N144" s="52"/>
      <c r="O144" s="101">
        <f>IFERROR(INDEX('LTSS Rates'!$A$3:$E$269,MATCH(Z144,'LTSS Rates'!$A$3:$A$269,0),MATCH(AA144,'LTSS Rates'!$A$3:$E$3,0)),0)</f>
        <v>0</v>
      </c>
      <c r="P144" s="55">
        <f t="shared" si="11"/>
        <v>0</v>
      </c>
      <c r="Q144" s="274"/>
      <c r="R144" s="126"/>
      <c r="S144" s="182">
        <f t="shared" si="15"/>
        <v>0</v>
      </c>
      <c r="T144" s="228"/>
      <c r="U144" s="167"/>
      <c r="V144" s="205"/>
      <c r="X144" s="46" t="str">
        <f t="shared" si="12"/>
        <v/>
      </c>
      <c r="Z144" s="46" t="str">
        <f t="shared" si="13"/>
        <v/>
      </c>
      <c r="AA144" s="46" t="str">
        <f t="shared" si="14"/>
        <v xml:space="preserve"> Rate</v>
      </c>
    </row>
    <row r="145" spans="2:27" ht="14.65" customHeight="1" x14ac:dyDescent="0.25">
      <c r="B145" s="125">
        <v>137</v>
      </c>
      <c r="C145" s="121"/>
      <c r="D145" s="52"/>
      <c r="E145" s="52"/>
      <c r="F145" s="121"/>
      <c r="G145" s="57"/>
      <c r="H145" s="53"/>
      <c r="I145" s="54" t="str">
        <f>IFERROR(VLOOKUP(H145,Lists!B:C,2,FALSE),"")</f>
        <v/>
      </c>
      <c r="J145" s="52"/>
      <c r="K145" s="53"/>
      <c r="L145" s="71" t="str">
        <f>IFERROR(INDEX('LTSS Rates'!$C$4:$C$269,MATCH('Claims Summary'!X145,'LTSS Rates'!$A$4:$A$269,0)),"")</f>
        <v/>
      </c>
      <c r="M145" s="54" t="str">
        <f>IFERROR(VLOOKUP(Z145,'LTSS Rates'!A:B,2,FALSE),"")</f>
        <v/>
      </c>
      <c r="N145" s="52"/>
      <c r="O145" s="101">
        <f>IFERROR(INDEX('LTSS Rates'!$A$3:$E$269,MATCH(Z145,'LTSS Rates'!$A$3:$A$269,0),MATCH(AA145,'LTSS Rates'!$A$3:$E$3,0)),0)</f>
        <v>0</v>
      </c>
      <c r="P145" s="55">
        <f t="shared" si="11"/>
        <v>0</v>
      </c>
      <c r="Q145" s="274"/>
      <c r="R145" s="126"/>
      <c r="S145" s="182">
        <f t="shared" si="15"/>
        <v>0</v>
      </c>
      <c r="T145" s="228"/>
      <c r="U145" s="167"/>
      <c r="V145" s="205"/>
      <c r="X145" s="46" t="str">
        <f t="shared" si="12"/>
        <v/>
      </c>
      <c r="Z145" s="46" t="str">
        <f t="shared" si="13"/>
        <v/>
      </c>
      <c r="AA145" s="46" t="str">
        <f t="shared" si="14"/>
        <v xml:space="preserve"> Rate</v>
      </c>
    </row>
    <row r="146" spans="2:27" ht="14.65" customHeight="1" x14ac:dyDescent="0.25">
      <c r="B146" s="125">
        <v>138</v>
      </c>
      <c r="C146" s="121"/>
      <c r="D146" s="52"/>
      <c r="E146" s="52"/>
      <c r="F146" s="121"/>
      <c r="G146" s="57"/>
      <c r="H146" s="53"/>
      <c r="I146" s="54" t="str">
        <f>IFERROR(VLOOKUP(H146,Lists!B:C,2,FALSE),"")</f>
        <v/>
      </c>
      <c r="J146" s="52"/>
      <c r="K146" s="53"/>
      <c r="L146" s="71" t="str">
        <f>IFERROR(INDEX('LTSS Rates'!$C$4:$C$269,MATCH('Claims Summary'!X146,'LTSS Rates'!$A$4:$A$269,0)),"")</f>
        <v/>
      </c>
      <c r="M146" s="54" t="str">
        <f>IFERROR(VLOOKUP(Z146,'LTSS Rates'!A:B,2,FALSE),"")</f>
        <v/>
      </c>
      <c r="N146" s="52"/>
      <c r="O146" s="101">
        <f>IFERROR(INDEX('LTSS Rates'!$A$3:$E$269,MATCH(Z146,'LTSS Rates'!$A$3:$A$269,0),MATCH(AA146,'LTSS Rates'!$A$3:$E$3,0)),0)</f>
        <v>0</v>
      </c>
      <c r="P146" s="55">
        <f t="shared" si="11"/>
        <v>0</v>
      </c>
      <c r="Q146" s="274"/>
      <c r="R146" s="126"/>
      <c r="S146" s="182">
        <f t="shared" si="15"/>
        <v>0</v>
      </c>
      <c r="T146" s="228"/>
      <c r="U146" s="167"/>
      <c r="V146" s="205"/>
      <c r="X146" s="46" t="str">
        <f t="shared" si="12"/>
        <v/>
      </c>
      <c r="Z146" s="46" t="str">
        <f t="shared" si="13"/>
        <v/>
      </c>
      <c r="AA146" s="46" t="str">
        <f t="shared" si="14"/>
        <v xml:space="preserve"> Rate</v>
      </c>
    </row>
    <row r="147" spans="2:27" ht="14.65" customHeight="1" x14ac:dyDescent="0.25">
      <c r="B147" s="125">
        <v>139</v>
      </c>
      <c r="C147" s="121"/>
      <c r="D147" s="52"/>
      <c r="E147" s="52"/>
      <c r="F147" s="121"/>
      <c r="G147" s="57"/>
      <c r="H147" s="53"/>
      <c r="I147" s="54" t="str">
        <f>IFERROR(VLOOKUP(H147,Lists!B:C,2,FALSE),"")</f>
        <v/>
      </c>
      <c r="J147" s="52"/>
      <c r="K147" s="53"/>
      <c r="L147" s="71" t="str">
        <f>IFERROR(INDEX('LTSS Rates'!$C$4:$C$269,MATCH('Claims Summary'!X147,'LTSS Rates'!$A$4:$A$269,0)),"")</f>
        <v/>
      </c>
      <c r="M147" s="54" t="str">
        <f>IFERROR(VLOOKUP(Z147,'LTSS Rates'!A:B,2,FALSE),"")</f>
        <v/>
      </c>
      <c r="N147" s="52"/>
      <c r="O147" s="101">
        <f>IFERROR(INDEX('LTSS Rates'!$A$3:$E$269,MATCH(Z147,'LTSS Rates'!$A$3:$A$269,0),MATCH(AA147,'LTSS Rates'!$A$3:$E$3,0)),0)</f>
        <v>0</v>
      </c>
      <c r="P147" s="55">
        <f t="shared" si="11"/>
        <v>0</v>
      </c>
      <c r="Q147" s="274"/>
      <c r="R147" s="126"/>
      <c r="S147" s="182">
        <f t="shared" si="15"/>
        <v>0</v>
      </c>
      <c r="T147" s="228"/>
      <c r="U147" s="167"/>
      <c r="V147" s="205"/>
      <c r="X147" s="46" t="str">
        <f t="shared" si="12"/>
        <v/>
      </c>
      <c r="Z147" s="46" t="str">
        <f t="shared" si="13"/>
        <v/>
      </c>
      <c r="AA147" s="46" t="str">
        <f t="shared" si="14"/>
        <v xml:space="preserve"> Rate</v>
      </c>
    </row>
    <row r="148" spans="2:27" ht="14.65" customHeight="1" x14ac:dyDescent="0.25">
      <c r="B148" s="125">
        <v>140</v>
      </c>
      <c r="C148" s="121"/>
      <c r="D148" s="52"/>
      <c r="E148" s="52"/>
      <c r="F148" s="121"/>
      <c r="G148" s="57"/>
      <c r="H148" s="53"/>
      <c r="I148" s="54" t="str">
        <f>IFERROR(VLOOKUP(H148,Lists!B:C,2,FALSE),"")</f>
        <v/>
      </c>
      <c r="J148" s="52"/>
      <c r="K148" s="53"/>
      <c r="L148" s="71" t="str">
        <f>IFERROR(INDEX('LTSS Rates'!$C$4:$C$269,MATCH('Claims Summary'!X148,'LTSS Rates'!$A$4:$A$269,0)),"")</f>
        <v/>
      </c>
      <c r="M148" s="54" t="str">
        <f>IFERROR(VLOOKUP(Z148,'LTSS Rates'!A:B,2,FALSE),"")</f>
        <v/>
      </c>
      <c r="N148" s="52"/>
      <c r="O148" s="101">
        <f>IFERROR(INDEX('LTSS Rates'!$A$3:$E$269,MATCH(Z148,'LTSS Rates'!$A$3:$A$269,0),MATCH(AA148,'LTSS Rates'!$A$3:$E$3,0)),0)</f>
        <v>0</v>
      </c>
      <c r="P148" s="55">
        <f t="shared" si="11"/>
        <v>0</v>
      </c>
      <c r="Q148" s="274"/>
      <c r="R148" s="126"/>
      <c r="S148" s="182">
        <f t="shared" si="15"/>
        <v>0</v>
      </c>
      <c r="T148" s="228"/>
      <c r="U148" s="167"/>
      <c r="V148" s="205"/>
      <c r="X148" s="46" t="str">
        <f t="shared" si="12"/>
        <v/>
      </c>
      <c r="Z148" s="46" t="str">
        <f t="shared" si="13"/>
        <v/>
      </c>
      <c r="AA148" s="46" t="str">
        <f t="shared" si="14"/>
        <v xml:space="preserve"> Rate</v>
      </c>
    </row>
    <row r="149" spans="2:27" ht="14.65" customHeight="1" x14ac:dyDescent="0.25">
      <c r="B149" s="125">
        <v>141</v>
      </c>
      <c r="C149" s="121"/>
      <c r="D149" s="52"/>
      <c r="E149" s="52"/>
      <c r="F149" s="121"/>
      <c r="G149" s="57"/>
      <c r="H149" s="53"/>
      <c r="I149" s="54" t="str">
        <f>IFERROR(VLOOKUP(H149,Lists!B:C,2,FALSE),"")</f>
        <v/>
      </c>
      <c r="J149" s="52"/>
      <c r="K149" s="53"/>
      <c r="L149" s="71" t="str">
        <f>IFERROR(INDEX('LTSS Rates'!$C$4:$C$269,MATCH('Claims Summary'!X149,'LTSS Rates'!$A$4:$A$269,0)),"")</f>
        <v/>
      </c>
      <c r="M149" s="54" t="str">
        <f>IFERROR(VLOOKUP(Z149,'LTSS Rates'!A:B,2,FALSE),"")</f>
        <v/>
      </c>
      <c r="N149" s="52"/>
      <c r="O149" s="101">
        <f>IFERROR(INDEX('LTSS Rates'!$A$3:$E$269,MATCH(Z149,'LTSS Rates'!$A$3:$A$269,0),MATCH(AA149,'LTSS Rates'!$A$3:$E$3,0)),0)</f>
        <v>0</v>
      </c>
      <c r="P149" s="55">
        <f t="shared" si="11"/>
        <v>0</v>
      </c>
      <c r="Q149" s="274"/>
      <c r="R149" s="126"/>
      <c r="S149" s="182">
        <f t="shared" si="15"/>
        <v>0</v>
      </c>
      <c r="T149" s="228"/>
      <c r="U149" s="167"/>
      <c r="V149" s="205"/>
      <c r="X149" s="46" t="str">
        <f t="shared" si="12"/>
        <v/>
      </c>
      <c r="Z149" s="46" t="str">
        <f t="shared" si="13"/>
        <v/>
      </c>
      <c r="AA149" s="46" t="str">
        <f t="shared" si="14"/>
        <v xml:space="preserve"> Rate</v>
      </c>
    </row>
    <row r="150" spans="2:27" ht="14.65" customHeight="1" x14ac:dyDescent="0.25">
      <c r="B150" s="125">
        <v>142</v>
      </c>
      <c r="C150" s="121"/>
      <c r="D150" s="52"/>
      <c r="E150" s="52"/>
      <c r="F150" s="121"/>
      <c r="G150" s="57"/>
      <c r="H150" s="53"/>
      <c r="I150" s="54" t="str">
        <f>IFERROR(VLOOKUP(H150,Lists!B:C,2,FALSE),"")</f>
        <v/>
      </c>
      <c r="J150" s="52"/>
      <c r="K150" s="53"/>
      <c r="L150" s="71" t="str">
        <f>IFERROR(INDEX('LTSS Rates'!$C$4:$C$269,MATCH('Claims Summary'!X150,'LTSS Rates'!$A$4:$A$269,0)),"")</f>
        <v/>
      </c>
      <c r="M150" s="54" t="str">
        <f>IFERROR(VLOOKUP(Z150,'LTSS Rates'!A:B,2,FALSE),"")</f>
        <v/>
      </c>
      <c r="N150" s="52"/>
      <c r="O150" s="101">
        <f>IFERROR(INDEX('LTSS Rates'!$A$3:$E$269,MATCH(Z150,'LTSS Rates'!$A$3:$A$269,0),MATCH(AA150,'LTSS Rates'!$A$3:$E$3,0)),0)</f>
        <v>0</v>
      </c>
      <c r="P150" s="55">
        <f t="shared" si="11"/>
        <v>0</v>
      </c>
      <c r="Q150" s="274"/>
      <c r="R150" s="126"/>
      <c r="S150" s="182">
        <f t="shared" si="15"/>
        <v>0</v>
      </c>
      <c r="T150" s="228"/>
      <c r="U150" s="167"/>
      <c r="V150" s="205"/>
      <c r="X150" s="46" t="str">
        <f t="shared" si="12"/>
        <v/>
      </c>
      <c r="Z150" s="46" t="str">
        <f t="shared" si="13"/>
        <v/>
      </c>
      <c r="AA150" s="46" t="str">
        <f t="shared" si="14"/>
        <v xml:space="preserve"> Rate</v>
      </c>
    </row>
    <row r="151" spans="2:27" ht="14.65" customHeight="1" x14ac:dyDescent="0.25">
      <c r="B151" s="125">
        <v>143</v>
      </c>
      <c r="C151" s="121"/>
      <c r="D151" s="52"/>
      <c r="E151" s="52"/>
      <c r="F151" s="121"/>
      <c r="G151" s="57"/>
      <c r="H151" s="53"/>
      <c r="I151" s="54" t="str">
        <f>IFERROR(VLOOKUP(H151,Lists!B:C,2,FALSE),"")</f>
        <v/>
      </c>
      <c r="J151" s="52"/>
      <c r="K151" s="53"/>
      <c r="L151" s="71" t="str">
        <f>IFERROR(INDEX('LTSS Rates'!$C$4:$C$269,MATCH('Claims Summary'!X151,'LTSS Rates'!$A$4:$A$269,0)),"")</f>
        <v/>
      </c>
      <c r="M151" s="54" t="str">
        <f>IFERROR(VLOOKUP(Z151,'LTSS Rates'!A:B,2,FALSE),"")</f>
        <v/>
      </c>
      <c r="N151" s="52"/>
      <c r="O151" s="101">
        <f>IFERROR(INDEX('LTSS Rates'!$A$3:$E$269,MATCH(Z151,'LTSS Rates'!$A$3:$A$269,0),MATCH(AA151,'LTSS Rates'!$A$3:$E$3,0)),0)</f>
        <v>0</v>
      </c>
      <c r="P151" s="55">
        <f t="shared" si="11"/>
        <v>0</v>
      </c>
      <c r="Q151" s="274"/>
      <c r="R151" s="126"/>
      <c r="S151" s="182">
        <f t="shared" si="15"/>
        <v>0</v>
      </c>
      <c r="T151" s="228"/>
      <c r="U151" s="167"/>
      <c r="V151" s="205"/>
      <c r="X151" s="46" t="str">
        <f t="shared" si="12"/>
        <v/>
      </c>
      <c r="Z151" s="46" t="str">
        <f t="shared" si="13"/>
        <v/>
      </c>
      <c r="AA151" s="46" t="str">
        <f t="shared" si="14"/>
        <v xml:space="preserve"> Rate</v>
      </c>
    </row>
    <row r="152" spans="2:27" ht="14.65" customHeight="1" x14ac:dyDescent="0.25">
      <c r="B152" s="125">
        <v>144</v>
      </c>
      <c r="C152" s="121"/>
      <c r="D152" s="52"/>
      <c r="E152" s="52"/>
      <c r="F152" s="121"/>
      <c r="G152" s="57"/>
      <c r="H152" s="53"/>
      <c r="I152" s="54" t="str">
        <f>IFERROR(VLOOKUP(H152,Lists!B:C,2,FALSE),"")</f>
        <v/>
      </c>
      <c r="J152" s="52"/>
      <c r="K152" s="53"/>
      <c r="L152" s="71" t="str">
        <f>IFERROR(INDEX('LTSS Rates'!$C$4:$C$269,MATCH('Claims Summary'!X152,'LTSS Rates'!$A$4:$A$269,0)),"")</f>
        <v/>
      </c>
      <c r="M152" s="54" t="str">
        <f>IFERROR(VLOOKUP(Z152,'LTSS Rates'!A:B,2,FALSE),"")</f>
        <v/>
      </c>
      <c r="N152" s="52"/>
      <c r="O152" s="101">
        <f>IFERROR(INDEX('LTSS Rates'!$A$3:$E$269,MATCH(Z152,'LTSS Rates'!$A$3:$A$269,0),MATCH(AA152,'LTSS Rates'!$A$3:$E$3,0)),0)</f>
        <v>0</v>
      </c>
      <c r="P152" s="55">
        <f t="shared" si="11"/>
        <v>0</v>
      </c>
      <c r="Q152" s="274"/>
      <c r="R152" s="126"/>
      <c r="S152" s="182">
        <f t="shared" si="15"/>
        <v>0</v>
      </c>
      <c r="T152" s="228"/>
      <c r="U152" s="167"/>
      <c r="V152" s="205"/>
      <c r="X152" s="46" t="str">
        <f t="shared" si="12"/>
        <v/>
      </c>
      <c r="Z152" s="46" t="str">
        <f t="shared" si="13"/>
        <v/>
      </c>
      <c r="AA152" s="46" t="str">
        <f t="shared" si="14"/>
        <v xml:space="preserve"> Rate</v>
      </c>
    </row>
    <row r="153" spans="2:27" ht="14.65" customHeight="1" x14ac:dyDescent="0.25">
      <c r="B153" s="125">
        <v>145</v>
      </c>
      <c r="C153" s="121"/>
      <c r="D153" s="52"/>
      <c r="E153" s="52"/>
      <c r="F153" s="121"/>
      <c r="G153" s="57"/>
      <c r="H153" s="53"/>
      <c r="I153" s="54" t="str">
        <f>IFERROR(VLOOKUP(H153,Lists!B:C,2,FALSE),"")</f>
        <v/>
      </c>
      <c r="J153" s="52"/>
      <c r="K153" s="53"/>
      <c r="L153" s="71" t="str">
        <f>IFERROR(INDEX('LTSS Rates'!$C$4:$C$269,MATCH('Claims Summary'!X153,'LTSS Rates'!$A$4:$A$269,0)),"")</f>
        <v/>
      </c>
      <c r="M153" s="54" t="str">
        <f>IFERROR(VLOOKUP(Z153,'LTSS Rates'!A:B,2,FALSE),"")</f>
        <v/>
      </c>
      <c r="N153" s="52"/>
      <c r="O153" s="101">
        <f>IFERROR(INDEX('LTSS Rates'!$A$3:$E$269,MATCH(Z153,'LTSS Rates'!$A$3:$A$269,0),MATCH(AA153,'LTSS Rates'!$A$3:$E$3,0)),0)</f>
        <v>0</v>
      </c>
      <c r="P153" s="55">
        <f t="shared" si="11"/>
        <v>0</v>
      </c>
      <c r="Q153" s="274"/>
      <c r="R153" s="126"/>
      <c r="S153" s="182">
        <f t="shared" si="15"/>
        <v>0</v>
      </c>
      <c r="T153" s="228"/>
      <c r="U153" s="167"/>
      <c r="V153" s="205"/>
      <c r="X153" s="46" t="str">
        <f t="shared" si="12"/>
        <v/>
      </c>
      <c r="Z153" s="46" t="str">
        <f t="shared" si="13"/>
        <v/>
      </c>
      <c r="AA153" s="46" t="str">
        <f t="shared" si="14"/>
        <v xml:space="preserve"> Rate</v>
      </c>
    </row>
    <row r="154" spans="2:27" ht="14.65" customHeight="1" x14ac:dyDescent="0.25">
      <c r="B154" s="125">
        <v>146</v>
      </c>
      <c r="C154" s="121"/>
      <c r="D154" s="52"/>
      <c r="E154" s="52"/>
      <c r="F154" s="121"/>
      <c r="G154" s="57"/>
      <c r="H154" s="53"/>
      <c r="I154" s="54" t="str">
        <f>IFERROR(VLOOKUP(H154,Lists!B:C,2,FALSE),"")</f>
        <v/>
      </c>
      <c r="J154" s="52"/>
      <c r="K154" s="53"/>
      <c r="L154" s="71" t="str">
        <f>IFERROR(INDEX('LTSS Rates'!$C$4:$C$269,MATCH('Claims Summary'!X154,'LTSS Rates'!$A$4:$A$269,0)),"")</f>
        <v/>
      </c>
      <c r="M154" s="54" t="str">
        <f>IFERROR(VLOOKUP(Z154,'LTSS Rates'!A:B,2,FALSE),"")</f>
        <v/>
      </c>
      <c r="N154" s="52"/>
      <c r="O154" s="101">
        <f>IFERROR(INDEX('LTSS Rates'!$A$3:$E$269,MATCH(Z154,'LTSS Rates'!$A$3:$A$269,0),MATCH(AA154,'LTSS Rates'!$A$3:$E$3,0)),0)</f>
        <v>0</v>
      </c>
      <c r="P154" s="55">
        <f t="shared" si="11"/>
        <v>0</v>
      </c>
      <c r="Q154" s="274"/>
      <c r="R154" s="126"/>
      <c r="S154" s="182">
        <f t="shared" si="15"/>
        <v>0</v>
      </c>
      <c r="T154" s="228"/>
      <c r="U154" s="167"/>
      <c r="V154" s="205"/>
      <c r="X154" s="46" t="str">
        <f t="shared" si="12"/>
        <v/>
      </c>
      <c r="Z154" s="46" t="str">
        <f t="shared" si="13"/>
        <v/>
      </c>
      <c r="AA154" s="46" t="str">
        <f t="shared" si="14"/>
        <v xml:space="preserve"> Rate</v>
      </c>
    </row>
    <row r="155" spans="2:27" ht="14.65" customHeight="1" x14ac:dyDescent="0.25">
      <c r="B155" s="125">
        <v>147</v>
      </c>
      <c r="C155" s="121"/>
      <c r="D155" s="52"/>
      <c r="E155" s="52"/>
      <c r="F155" s="121"/>
      <c r="G155" s="57"/>
      <c r="H155" s="53"/>
      <c r="I155" s="54" t="str">
        <f>IFERROR(VLOOKUP(H155,Lists!B:C,2,FALSE),"")</f>
        <v/>
      </c>
      <c r="J155" s="52"/>
      <c r="K155" s="53"/>
      <c r="L155" s="71" t="str">
        <f>IFERROR(INDEX('LTSS Rates'!$C$4:$C$269,MATCH('Claims Summary'!X155,'LTSS Rates'!$A$4:$A$269,0)),"")</f>
        <v/>
      </c>
      <c r="M155" s="54" t="str">
        <f>IFERROR(VLOOKUP(Z155,'LTSS Rates'!A:B,2,FALSE),"")</f>
        <v/>
      </c>
      <c r="N155" s="52"/>
      <c r="O155" s="101">
        <f>IFERROR(INDEX('LTSS Rates'!$A$3:$E$269,MATCH(Z155,'LTSS Rates'!$A$3:$A$269,0),MATCH(AA155,'LTSS Rates'!$A$3:$E$3,0)),0)</f>
        <v>0</v>
      </c>
      <c r="P155" s="55">
        <f t="shared" si="11"/>
        <v>0</v>
      </c>
      <c r="Q155" s="274"/>
      <c r="R155" s="126"/>
      <c r="S155" s="182">
        <f t="shared" si="15"/>
        <v>0</v>
      </c>
      <c r="T155" s="228"/>
      <c r="U155" s="167"/>
      <c r="V155" s="205"/>
      <c r="X155" s="46" t="str">
        <f t="shared" si="12"/>
        <v/>
      </c>
      <c r="Z155" s="46" t="str">
        <f t="shared" si="13"/>
        <v/>
      </c>
      <c r="AA155" s="46" t="str">
        <f t="shared" si="14"/>
        <v xml:space="preserve"> Rate</v>
      </c>
    </row>
    <row r="156" spans="2:27" ht="14.65" customHeight="1" x14ac:dyDescent="0.25">
      <c r="B156" s="125">
        <v>148</v>
      </c>
      <c r="C156" s="121"/>
      <c r="D156" s="52"/>
      <c r="E156" s="52"/>
      <c r="F156" s="121"/>
      <c r="G156" s="57"/>
      <c r="H156" s="53"/>
      <c r="I156" s="54" t="str">
        <f>IFERROR(VLOOKUP(H156,Lists!B:C,2,FALSE),"")</f>
        <v/>
      </c>
      <c r="J156" s="52"/>
      <c r="K156" s="53"/>
      <c r="L156" s="71" t="str">
        <f>IFERROR(INDEX('LTSS Rates'!$C$4:$C$269,MATCH('Claims Summary'!X156,'LTSS Rates'!$A$4:$A$269,0)),"")</f>
        <v/>
      </c>
      <c r="M156" s="54" t="str">
        <f>IFERROR(VLOOKUP(Z156,'LTSS Rates'!A:B,2,FALSE),"")</f>
        <v/>
      </c>
      <c r="N156" s="52"/>
      <c r="O156" s="101">
        <f>IFERROR(INDEX('LTSS Rates'!$A$3:$E$269,MATCH(Z156,'LTSS Rates'!$A$3:$A$269,0),MATCH(AA156,'LTSS Rates'!$A$3:$E$3,0)),0)</f>
        <v>0</v>
      </c>
      <c r="P156" s="55">
        <f t="shared" si="11"/>
        <v>0</v>
      </c>
      <c r="Q156" s="274"/>
      <c r="R156" s="126"/>
      <c r="S156" s="182">
        <f t="shared" si="15"/>
        <v>0</v>
      </c>
      <c r="T156" s="228"/>
      <c r="U156" s="167"/>
      <c r="V156" s="205"/>
      <c r="X156" s="46" t="str">
        <f t="shared" si="12"/>
        <v/>
      </c>
      <c r="Z156" s="46" t="str">
        <f t="shared" si="13"/>
        <v/>
      </c>
      <c r="AA156" s="46" t="str">
        <f t="shared" si="14"/>
        <v xml:space="preserve"> Rate</v>
      </c>
    </row>
    <row r="157" spans="2:27" ht="14.65" customHeight="1" x14ac:dyDescent="0.25">
      <c r="B157" s="125">
        <v>149</v>
      </c>
      <c r="C157" s="121"/>
      <c r="D157" s="52"/>
      <c r="E157" s="52"/>
      <c r="F157" s="121"/>
      <c r="G157" s="57"/>
      <c r="H157" s="53"/>
      <c r="I157" s="54" t="str">
        <f>IFERROR(VLOOKUP(H157,Lists!B:C,2,FALSE),"")</f>
        <v/>
      </c>
      <c r="J157" s="52"/>
      <c r="K157" s="53"/>
      <c r="L157" s="71" t="str">
        <f>IFERROR(INDEX('LTSS Rates'!$C$4:$C$269,MATCH('Claims Summary'!X157,'LTSS Rates'!$A$4:$A$269,0)),"")</f>
        <v/>
      </c>
      <c r="M157" s="54" t="str">
        <f>IFERROR(VLOOKUP(Z157,'LTSS Rates'!A:B,2,FALSE),"")</f>
        <v/>
      </c>
      <c r="N157" s="52"/>
      <c r="O157" s="101">
        <f>IFERROR(INDEX('LTSS Rates'!$A$3:$E$269,MATCH(Z157,'LTSS Rates'!$A$3:$A$269,0),MATCH(AA157,'LTSS Rates'!$A$3:$E$3,0)),0)</f>
        <v>0</v>
      </c>
      <c r="P157" s="55">
        <f t="shared" si="11"/>
        <v>0</v>
      </c>
      <c r="Q157" s="274"/>
      <c r="R157" s="126"/>
      <c r="S157" s="182">
        <f t="shared" si="15"/>
        <v>0</v>
      </c>
      <c r="T157" s="228"/>
      <c r="U157" s="167"/>
      <c r="V157" s="205"/>
      <c r="X157" s="46" t="str">
        <f t="shared" si="12"/>
        <v/>
      </c>
      <c r="Z157" s="46" t="str">
        <f t="shared" si="13"/>
        <v/>
      </c>
      <c r="AA157" s="46" t="str">
        <f t="shared" si="14"/>
        <v xml:space="preserve"> Rate</v>
      </c>
    </row>
    <row r="158" spans="2:27" ht="14.65" customHeight="1" x14ac:dyDescent="0.25">
      <c r="B158" s="125">
        <v>150</v>
      </c>
      <c r="C158" s="121"/>
      <c r="D158" s="52"/>
      <c r="E158" s="52"/>
      <c r="F158" s="121"/>
      <c r="G158" s="57"/>
      <c r="H158" s="53"/>
      <c r="I158" s="54" t="str">
        <f>IFERROR(VLOOKUP(H158,Lists!B:C,2,FALSE),"")</f>
        <v/>
      </c>
      <c r="J158" s="52"/>
      <c r="K158" s="53"/>
      <c r="L158" s="71" t="str">
        <f>IFERROR(INDEX('LTSS Rates'!$C$4:$C$269,MATCH('Claims Summary'!X158,'LTSS Rates'!$A$4:$A$269,0)),"")</f>
        <v/>
      </c>
      <c r="M158" s="54" t="str">
        <f>IFERROR(VLOOKUP(Z158,'LTSS Rates'!A:B,2,FALSE),"")</f>
        <v/>
      </c>
      <c r="N158" s="52"/>
      <c r="O158" s="101">
        <f>IFERROR(INDEX('LTSS Rates'!$A$3:$E$269,MATCH(Z158,'LTSS Rates'!$A$3:$A$269,0),MATCH(AA158,'LTSS Rates'!$A$3:$E$3,0)),0)</f>
        <v>0</v>
      </c>
      <c r="P158" s="55">
        <f t="shared" si="11"/>
        <v>0</v>
      </c>
      <c r="Q158" s="274"/>
      <c r="R158" s="126"/>
      <c r="S158" s="182">
        <f t="shared" si="15"/>
        <v>0</v>
      </c>
      <c r="T158" s="228"/>
      <c r="U158" s="167"/>
      <c r="V158" s="205"/>
      <c r="X158" s="46" t="str">
        <f t="shared" si="12"/>
        <v/>
      </c>
      <c r="Z158" s="46" t="str">
        <f t="shared" si="13"/>
        <v/>
      </c>
      <c r="AA158" s="46" t="str">
        <f t="shared" si="14"/>
        <v xml:space="preserve"> Rate</v>
      </c>
    </row>
    <row r="159" spans="2:27" ht="14.65" customHeight="1" x14ac:dyDescent="0.25">
      <c r="B159" s="125">
        <v>151</v>
      </c>
      <c r="C159" s="121"/>
      <c r="D159" s="52"/>
      <c r="E159" s="52"/>
      <c r="F159" s="121"/>
      <c r="G159" s="57"/>
      <c r="H159" s="53"/>
      <c r="I159" s="54" t="str">
        <f>IFERROR(VLOOKUP(H159,Lists!B:C,2,FALSE),"")</f>
        <v/>
      </c>
      <c r="J159" s="52"/>
      <c r="K159" s="53"/>
      <c r="L159" s="71" t="str">
        <f>IFERROR(INDEX('LTSS Rates'!$C$4:$C$269,MATCH('Claims Summary'!X159,'LTSS Rates'!$A$4:$A$269,0)),"")</f>
        <v/>
      </c>
      <c r="M159" s="54" t="str">
        <f>IFERROR(VLOOKUP(Z159,'LTSS Rates'!A:B,2,FALSE),"")</f>
        <v/>
      </c>
      <c r="N159" s="52"/>
      <c r="O159" s="101">
        <f>IFERROR(INDEX('LTSS Rates'!$A$3:$E$269,MATCH(Z159,'LTSS Rates'!$A$3:$A$269,0),MATCH(AA159,'LTSS Rates'!$A$3:$E$3,0)),0)</f>
        <v>0</v>
      </c>
      <c r="P159" s="55">
        <f t="shared" si="11"/>
        <v>0</v>
      </c>
      <c r="Q159" s="274"/>
      <c r="R159" s="126"/>
      <c r="S159" s="182">
        <f t="shared" si="15"/>
        <v>0</v>
      </c>
      <c r="T159" s="228"/>
      <c r="U159" s="167"/>
      <c r="V159" s="205"/>
      <c r="X159" s="46" t="str">
        <f t="shared" si="12"/>
        <v/>
      </c>
      <c r="Z159" s="46" t="str">
        <f t="shared" si="13"/>
        <v/>
      </c>
      <c r="AA159" s="46" t="str">
        <f t="shared" si="14"/>
        <v xml:space="preserve"> Rate</v>
      </c>
    </row>
    <row r="160" spans="2:27" ht="14.65" customHeight="1" x14ac:dyDescent="0.25">
      <c r="B160" s="125">
        <v>152</v>
      </c>
      <c r="C160" s="121"/>
      <c r="D160" s="52"/>
      <c r="E160" s="52"/>
      <c r="F160" s="121"/>
      <c r="G160" s="57"/>
      <c r="H160" s="53"/>
      <c r="I160" s="54" t="str">
        <f>IFERROR(VLOOKUP(H160,Lists!B:C,2,FALSE),"")</f>
        <v/>
      </c>
      <c r="J160" s="52"/>
      <c r="K160" s="53"/>
      <c r="L160" s="71" t="str">
        <f>IFERROR(INDEX('LTSS Rates'!$C$4:$C$269,MATCH('Claims Summary'!X160,'LTSS Rates'!$A$4:$A$269,0)),"")</f>
        <v/>
      </c>
      <c r="M160" s="54" t="str">
        <f>IFERROR(VLOOKUP(Z160,'LTSS Rates'!A:B,2,FALSE),"")</f>
        <v/>
      </c>
      <c r="N160" s="52"/>
      <c r="O160" s="101">
        <f>IFERROR(INDEX('LTSS Rates'!$A$3:$E$269,MATCH(Z160,'LTSS Rates'!$A$3:$A$269,0),MATCH(AA160,'LTSS Rates'!$A$3:$E$3,0)),0)</f>
        <v>0</v>
      </c>
      <c r="P160" s="55">
        <f t="shared" si="11"/>
        <v>0</v>
      </c>
      <c r="Q160" s="274"/>
      <c r="R160" s="126"/>
      <c r="S160" s="182">
        <f t="shared" si="15"/>
        <v>0</v>
      </c>
      <c r="T160" s="228"/>
      <c r="U160" s="167"/>
      <c r="V160" s="205"/>
      <c r="X160" s="46" t="str">
        <f t="shared" si="12"/>
        <v/>
      </c>
      <c r="Z160" s="46" t="str">
        <f t="shared" si="13"/>
        <v/>
      </c>
      <c r="AA160" s="46" t="str">
        <f t="shared" si="14"/>
        <v xml:space="preserve"> Rate</v>
      </c>
    </row>
    <row r="161" spans="2:27" ht="14.65" customHeight="1" x14ac:dyDescent="0.25">
      <c r="B161" s="125">
        <v>153</v>
      </c>
      <c r="C161" s="121"/>
      <c r="D161" s="52"/>
      <c r="E161" s="52"/>
      <c r="F161" s="121"/>
      <c r="G161" s="57"/>
      <c r="H161" s="53"/>
      <c r="I161" s="54" t="str">
        <f>IFERROR(VLOOKUP(H161,Lists!B:C,2,FALSE),"")</f>
        <v/>
      </c>
      <c r="J161" s="52"/>
      <c r="K161" s="53"/>
      <c r="L161" s="71" t="str">
        <f>IFERROR(INDEX('LTSS Rates'!$C$4:$C$269,MATCH('Claims Summary'!X161,'LTSS Rates'!$A$4:$A$269,0)),"")</f>
        <v/>
      </c>
      <c r="M161" s="54" t="str">
        <f>IFERROR(VLOOKUP(Z161,'LTSS Rates'!A:B,2,FALSE),"")</f>
        <v/>
      </c>
      <c r="N161" s="52"/>
      <c r="O161" s="101">
        <f>IFERROR(INDEX('LTSS Rates'!$A$3:$E$269,MATCH(Z161,'LTSS Rates'!$A$3:$A$269,0),MATCH(AA161,'LTSS Rates'!$A$3:$E$3,0)),0)</f>
        <v>0</v>
      </c>
      <c r="P161" s="55">
        <f t="shared" si="11"/>
        <v>0</v>
      </c>
      <c r="Q161" s="274"/>
      <c r="R161" s="126"/>
      <c r="S161" s="182">
        <f t="shared" si="15"/>
        <v>0</v>
      </c>
      <c r="T161" s="228"/>
      <c r="U161" s="167"/>
      <c r="V161" s="205"/>
      <c r="X161" s="46" t="str">
        <f t="shared" si="12"/>
        <v/>
      </c>
      <c r="Z161" s="46" t="str">
        <f t="shared" si="13"/>
        <v/>
      </c>
      <c r="AA161" s="46" t="str">
        <f t="shared" si="14"/>
        <v xml:space="preserve"> Rate</v>
      </c>
    </row>
    <row r="162" spans="2:27" ht="14.65" customHeight="1" x14ac:dyDescent="0.25">
      <c r="B162" s="125">
        <v>154</v>
      </c>
      <c r="C162" s="121"/>
      <c r="D162" s="52"/>
      <c r="E162" s="52"/>
      <c r="F162" s="121"/>
      <c r="G162" s="57"/>
      <c r="H162" s="53"/>
      <c r="I162" s="54" t="str">
        <f>IFERROR(VLOOKUP(H162,Lists!B:C,2,FALSE),"")</f>
        <v/>
      </c>
      <c r="J162" s="52"/>
      <c r="K162" s="53"/>
      <c r="L162" s="71" t="str">
        <f>IFERROR(INDEX('LTSS Rates'!$C$4:$C$269,MATCH('Claims Summary'!X162,'LTSS Rates'!$A$4:$A$269,0)),"")</f>
        <v/>
      </c>
      <c r="M162" s="54" t="str">
        <f>IFERROR(VLOOKUP(Z162,'LTSS Rates'!A:B,2,FALSE),"")</f>
        <v/>
      </c>
      <c r="N162" s="52"/>
      <c r="O162" s="101">
        <f>IFERROR(INDEX('LTSS Rates'!$A$3:$E$269,MATCH(Z162,'LTSS Rates'!$A$3:$A$269,0),MATCH(AA162,'LTSS Rates'!$A$3:$E$3,0)),0)</f>
        <v>0</v>
      </c>
      <c r="P162" s="55">
        <f t="shared" si="11"/>
        <v>0</v>
      </c>
      <c r="Q162" s="274"/>
      <c r="R162" s="126"/>
      <c r="S162" s="182">
        <f t="shared" si="15"/>
        <v>0</v>
      </c>
      <c r="T162" s="228"/>
      <c r="U162" s="167"/>
      <c r="V162" s="205"/>
      <c r="X162" s="46" t="str">
        <f t="shared" si="12"/>
        <v/>
      </c>
      <c r="Z162" s="46" t="str">
        <f t="shared" si="13"/>
        <v/>
      </c>
      <c r="AA162" s="46" t="str">
        <f t="shared" si="14"/>
        <v xml:space="preserve"> Rate</v>
      </c>
    </row>
    <row r="163" spans="2:27" ht="14.65" customHeight="1" x14ac:dyDescent="0.25">
      <c r="B163" s="125">
        <v>155</v>
      </c>
      <c r="C163" s="121"/>
      <c r="D163" s="52"/>
      <c r="E163" s="52"/>
      <c r="F163" s="121"/>
      <c r="G163" s="57"/>
      <c r="H163" s="53"/>
      <c r="I163" s="54" t="str">
        <f>IFERROR(VLOOKUP(H163,Lists!B:C,2,FALSE),"")</f>
        <v/>
      </c>
      <c r="J163" s="52"/>
      <c r="K163" s="53"/>
      <c r="L163" s="71" t="str">
        <f>IFERROR(INDEX('LTSS Rates'!$C$4:$C$269,MATCH('Claims Summary'!X163,'LTSS Rates'!$A$4:$A$269,0)),"")</f>
        <v/>
      </c>
      <c r="M163" s="54" t="str">
        <f>IFERROR(VLOOKUP(Z163,'LTSS Rates'!A:B,2,FALSE),"")</f>
        <v/>
      </c>
      <c r="N163" s="52"/>
      <c r="O163" s="101">
        <f>IFERROR(INDEX('LTSS Rates'!$A$3:$E$269,MATCH(Z163,'LTSS Rates'!$A$3:$A$269,0),MATCH(AA163,'LTSS Rates'!$A$3:$E$3,0)),0)</f>
        <v>0</v>
      </c>
      <c r="P163" s="55">
        <f t="shared" si="11"/>
        <v>0</v>
      </c>
      <c r="Q163" s="274"/>
      <c r="R163" s="126"/>
      <c r="S163" s="182">
        <f t="shared" si="15"/>
        <v>0</v>
      </c>
      <c r="T163" s="228"/>
      <c r="U163" s="167"/>
      <c r="V163" s="205"/>
      <c r="X163" s="46" t="str">
        <f t="shared" si="12"/>
        <v/>
      </c>
      <c r="Z163" s="46" t="str">
        <f t="shared" si="13"/>
        <v/>
      </c>
      <c r="AA163" s="46" t="str">
        <f t="shared" si="14"/>
        <v xml:space="preserve"> Rate</v>
      </c>
    </row>
    <row r="164" spans="2:27" ht="14.65" customHeight="1" x14ac:dyDescent="0.25">
      <c r="B164" s="125">
        <v>156</v>
      </c>
      <c r="C164" s="121"/>
      <c r="D164" s="52"/>
      <c r="E164" s="52"/>
      <c r="F164" s="121"/>
      <c r="G164" s="57"/>
      <c r="H164" s="53"/>
      <c r="I164" s="54" t="str">
        <f>IFERROR(VLOOKUP(H164,Lists!B:C,2,FALSE),"")</f>
        <v/>
      </c>
      <c r="J164" s="52"/>
      <c r="K164" s="53"/>
      <c r="L164" s="71" t="str">
        <f>IFERROR(INDEX('LTSS Rates'!$C$4:$C$269,MATCH('Claims Summary'!X164,'LTSS Rates'!$A$4:$A$269,0)),"")</f>
        <v/>
      </c>
      <c r="M164" s="54" t="str">
        <f>IFERROR(VLOOKUP(Z164,'LTSS Rates'!A:B,2,FALSE),"")</f>
        <v/>
      </c>
      <c r="N164" s="52"/>
      <c r="O164" s="101">
        <f>IFERROR(INDEX('LTSS Rates'!$A$3:$E$269,MATCH(Z164,'LTSS Rates'!$A$3:$A$269,0),MATCH(AA164,'LTSS Rates'!$A$3:$E$3,0)),0)</f>
        <v>0</v>
      </c>
      <c r="P164" s="55">
        <f t="shared" si="11"/>
        <v>0</v>
      </c>
      <c r="Q164" s="274"/>
      <c r="R164" s="126"/>
      <c r="S164" s="182">
        <f t="shared" si="15"/>
        <v>0</v>
      </c>
      <c r="T164" s="228"/>
      <c r="U164" s="167"/>
      <c r="V164" s="205"/>
      <c r="X164" s="46" t="str">
        <f t="shared" si="12"/>
        <v/>
      </c>
      <c r="Z164" s="46" t="str">
        <f t="shared" si="13"/>
        <v/>
      </c>
      <c r="AA164" s="46" t="str">
        <f t="shared" si="14"/>
        <v xml:space="preserve"> Rate</v>
      </c>
    </row>
    <row r="165" spans="2:27" ht="14.65" customHeight="1" x14ac:dyDescent="0.25">
      <c r="B165" s="125">
        <v>157</v>
      </c>
      <c r="C165" s="121"/>
      <c r="D165" s="52"/>
      <c r="E165" s="52"/>
      <c r="F165" s="121"/>
      <c r="G165" s="57"/>
      <c r="H165" s="53"/>
      <c r="I165" s="54" t="str">
        <f>IFERROR(VLOOKUP(H165,Lists!B:C,2,FALSE),"")</f>
        <v/>
      </c>
      <c r="J165" s="52"/>
      <c r="K165" s="53"/>
      <c r="L165" s="71" t="str">
        <f>IFERROR(INDEX('LTSS Rates'!$C$4:$C$269,MATCH('Claims Summary'!X165,'LTSS Rates'!$A$4:$A$269,0)),"")</f>
        <v/>
      </c>
      <c r="M165" s="54" t="str">
        <f>IFERROR(VLOOKUP(Z165,'LTSS Rates'!A:B,2,FALSE),"")</f>
        <v/>
      </c>
      <c r="N165" s="52"/>
      <c r="O165" s="101">
        <f>IFERROR(INDEX('LTSS Rates'!$A$3:$E$269,MATCH(Z165,'LTSS Rates'!$A$3:$A$269,0),MATCH(AA165,'LTSS Rates'!$A$3:$E$3,0)),0)</f>
        <v>0</v>
      </c>
      <c r="P165" s="55">
        <f t="shared" si="11"/>
        <v>0</v>
      </c>
      <c r="Q165" s="274"/>
      <c r="R165" s="126"/>
      <c r="S165" s="182">
        <f t="shared" si="15"/>
        <v>0</v>
      </c>
      <c r="T165" s="228"/>
      <c r="U165" s="167"/>
      <c r="V165" s="205"/>
      <c r="X165" s="46" t="str">
        <f t="shared" si="12"/>
        <v/>
      </c>
      <c r="Z165" s="46" t="str">
        <f t="shared" si="13"/>
        <v/>
      </c>
      <c r="AA165" s="46" t="str">
        <f t="shared" si="14"/>
        <v xml:space="preserve"> Rate</v>
      </c>
    </row>
    <row r="166" spans="2:27" ht="14.65" customHeight="1" x14ac:dyDescent="0.25">
      <c r="B166" s="125">
        <v>158</v>
      </c>
      <c r="C166" s="121"/>
      <c r="D166" s="52"/>
      <c r="E166" s="52"/>
      <c r="F166" s="121"/>
      <c r="G166" s="57"/>
      <c r="H166" s="53"/>
      <c r="I166" s="54" t="str">
        <f>IFERROR(VLOOKUP(H166,Lists!B:C,2,FALSE),"")</f>
        <v/>
      </c>
      <c r="J166" s="52"/>
      <c r="K166" s="53"/>
      <c r="L166" s="71" t="str">
        <f>IFERROR(INDEX('LTSS Rates'!$C$4:$C$269,MATCH('Claims Summary'!X166,'LTSS Rates'!$A$4:$A$269,0)),"")</f>
        <v/>
      </c>
      <c r="M166" s="54" t="str">
        <f>IFERROR(VLOOKUP(Z166,'LTSS Rates'!A:B,2,FALSE),"")</f>
        <v/>
      </c>
      <c r="N166" s="52"/>
      <c r="O166" s="101">
        <f>IFERROR(INDEX('LTSS Rates'!$A$3:$E$269,MATCH(Z166,'LTSS Rates'!$A$3:$A$269,0),MATCH(AA166,'LTSS Rates'!$A$3:$E$3,0)),0)</f>
        <v>0</v>
      </c>
      <c r="P166" s="55">
        <f t="shared" si="11"/>
        <v>0</v>
      </c>
      <c r="Q166" s="274"/>
      <c r="R166" s="126"/>
      <c r="S166" s="182">
        <f t="shared" si="15"/>
        <v>0</v>
      </c>
      <c r="T166" s="228"/>
      <c r="U166" s="167"/>
      <c r="V166" s="205"/>
      <c r="X166" s="46" t="str">
        <f t="shared" si="12"/>
        <v/>
      </c>
      <c r="Z166" s="46" t="str">
        <f t="shared" si="13"/>
        <v/>
      </c>
      <c r="AA166" s="46" t="str">
        <f t="shared" si="14"/>
        <v xml:space="preserve"> Rate</v>
      </c>
    </row>
    <row r="167" spans="2:27" ht="14.65" customHeight="1" x14ac:dyDescent="0.25">
      <c r="B167" s="125">
        <v>159</v>
      </c>
      <c r="C167" s="121"/>
      <c r="D167" s="52"/>
      <c r="E167" s="52"/>
      <c r="F167" s="121"/>
      <c r="G167" s="57"/>
      <c r="H167" s="53"/>
      <c r="I167" s="54" t="str">
        <f>IFERROR(VLOOKUP(H167,Lists!B:C,2,FALSE),"")</f>
        <v/>
      </c>
      <c r="J167" s="52"/>
      <c r="K167" s="53"/>
      <c r="L167" s="71" t="str">
        <f>IFERROR(INDEX('LTSS Rates'!$C$4:$C$269,MATCH('Claims Summary'!X167,'LTSS Rates'!$A$4:$A$269,0)),"")</f>
        <v/>
      </c>
      <c r="M167" s="54" t="str">
        <f>IFERROR(VLOOKUP(Z167,'LTSS Rates'!A:B,2,FALSE),"")</f>
        <v/>
      </c>
      <c r="N167" s="52"/>
      <c r="O167" s="101">
        <f>IFERROR(INDEX('LTSS Rates'!$A$3:$E$269,MATCH(Z167,'LTSS Rates'!$A$3:$A$269,0),MATCH(AA167,'LTSS Rates'!$A$3:$E$3,0)),0)</f>
        <v>0</v>
      </c>
      <c r="P167" s="55">
        <f t="shared" si="11"/>
        <v>0</v>
      </c>
      <c r="Q167" s="274"/>
      <c r="R167" s="126"/>
      <c r="S167" s="182">
        <f t="shared" si="15"/>
        <v>0</v>
      </c>
      <c r="T167" s="228"/>
      <c r="U167" s="167"/>
      <c r="V167" s="205"/>
      <c r="X167" s="46" t="str">
        <f t="shared" si="12"/>
        <v/>
      </c>
      <c r="Z167" s="46" t="str">
        <f t="shared" si="13"/>
        <v/>
      </c>
      <c r="AA167" s="46" t="str">
        <f t="shared" si="14"/>
        <v xml:space="preserve"> Rate</v>
      </c>
    </row>
    <row r="168" spans="2:27" ht="14.65" customHeight="1" x14ac:dyDescent="0.25">
      <c r="B168" s="125">
        <v>160</v>
      </c>
      <c r="C168" s="121"/>
      <c r="D168" s="52"/>
      <c r="E168" s="52"/>
      <c r="F168" s="121"/>
      <c r="G168" s="57"/>
      <c r="H168" s="53"/>
      <c r="I168" s="54" t="str">
        <f>IFERROR(VLOOKUP(H168,Lists!B:C,2,FALSE),"")</f>
        <v/>
      </c>
      <c r="J168" s="52"/>
      <c r="K168" s="53"/>
      <c r="L168" s="71" t="str">
        <f>IFERROR(INDEX('LTSS Rates'!$C$4:$C$269,MATCH('Claims Summary'!X168,'LTSS Rates'!$A$4:$A$269,0)),"")</f>
        <v/>
      </c>
      <c r="M168" s="54" t="str">
        <f>IFERROR(VLOOKUP(Z168,'LTSS Rates'!A:B,2,FALSE),"")</f>
        <v/>
      </c>
      <c r="N168" s="52"/>
      <c r="O168" s="101">
        <f>IFERROR(INDEX('LTSS Rates'!$A$3:$E$269,MATCH(Z168,'LTSS Rates'!$A$3:$A$269,0),MATCH(AA168,'LTSS Rates'!$A$3:$E$3,0)),0)</f>
        <v>0</v>
      </c>
      <c r="P168" s="55">
        <f t="shared" si="11"/>
        <v>0</v>
      </c>
      <c r="Q168" s="274"/>
      <c r="R168" s="126"/>
      <c r="S168" s="182">
        <f t="shared" si="15"/>
        <v>0</v>
      </c>
      <c r="T168" s="228"/>
      <c r="U168" s="167"/>
      <c r="V168" s="205"/>
      <c r="X168" s="46" t="str">
        <f t="shared" si="12"/>
        <v/>
      </c>
      <c r="Z168" s="46" t="str">
        <f t="shared" si="13"/>
        <v/>
      </c>
      <c r="AA168" s="46" t="str">
        <f t="shared" si="14"/>
        <v xml:space="preserve"> Rate</v>
      </c>
    </row>
    <row r="169" spans="2:27" ht="14.65" customHeight="1" x14ac:dyDescent="0.25">
      <c r="B169" s="125">
        <v>161</v>
      </c>
      <c r="C169" s="121"/>
      <c r="D169" s="52"/>
      <c r="E169" s="52"/>
      <c r="F169" s="121"/>
      <c r="G169" s="57"/>
      <c r="H169" s="53"/>
      <c r="I169" s="54" t="str">
        <f>IFERROR(VLOOKUP(H169,Lists!B:C,2,FALSE),"")</f>
        <v/>
      </c>
      <c r="J169" s="52"/>
      <c r="K169" s="53"/>
      <c r="L169" s="71" t="str">
        <f>IFERROR(INDEX('LTSS Rates'!$C$4:$C$269,MATCH('Claims Summary'!X169,'LTSS Rates'!$A$4:$A$269,0)),"")</f>
        <v/>
      </c>
      <c r="M169" s="54" t="str">
        <f>IFERROR(VLOOKUP(Z169,'LTSS Rates'!A:B,2,FALSE),"")</f>
        <v/>
      </c>
      <c r="N169" s="52"/>
      <c r="O169" s="101">
        <f>IFERROR(INDEX('LTSS Rates'!$A$3:$E$269,MATCH(Z169,'LTSS Rates'!$A$3:$A$269,0),MATCH(AA169,'LTSS Rates'!$A$3:$E$3,0)),0)</f>
        <v>0</v>
      </c>
      <c r="P169" s="55">
        <f t="shared" si="11"/>
        <v>0</v>
      </c>
      <c r="Q169" s="274"/>
      <c r="R169" s="126"/>
      <c r="S169" s="182">
        <f t="shared" si="15"/>
        <v>0</v>
      </c>
      <c r="T169" s="228"/>
      <c r="U169" s="167"/>
      <c r="V169" s="205"/>
      <c r="X169" s="46" t="str">
        <f t="shared" si="12"/>
        <v/>
      </c>
      <c r="Z169" s="46" t="str">
        <f t="shared" si="13"/>
        <v/>
      </c>
      <c r="AA169" s="46" t="str">
        <f t="shared" si="14"/>
        <v xml:space="preserve"> Rate</v>
      </c>
    </row>
    <row r="170" spans="2:27" ht="14.65" customHeight="1" x14ac:dyDescent="0.25">
      <c r="B170" s="125">
        <v>162</v>
      </c>
      <c r="C170" s="121"/>
      <c r="D170" s="52"/>
      <c r="E170" s="52"/>
      <c r="F170" s="121"/>
      <c r="G170" s="57"/>
      <c r="H170" s="53"/>
      <c r="I170" s="54" t="str">
        <f>IFERROR(VLOOKUP(H170,Lists!B:C,2,FALSE),"")</f>
        <v/>
      </c>
      <c r="J170" s="52"/>
      <c r="K170" s="53"/>
      <c r="L170" s="71" t="str">
        <f>IFERROR(INDEX('LTSS Rates'!$C$4:$C$269,MATCH('Claims Summary'!X170,'LTSS Rates'!$A$4:$A$269,0)),"")</f>
        <v/>
      </c>
      <c r="M170" s="54" t="str">
        <f>IFERROR(VLOOKUP(Z170,'LTSS Rates'!A:B,2,FALSE),"")</f>
        <v/>
      </c>
      <c r="N170" s="52"/>
      <c r="O170" s="101">
        <f>IFERROR(INDEX('LTSS Rates'!$A$3:$E$269,MATCH(Z170,'LTSS Rates'!$A$3:$A$269,0),MATCH(AA170,'LTSS Rates'!$A$3:$E$3,0)),0)</f>
        <v>0</v>
      </c>
      <c r="P170" s="55">
        <f t="shared" si="11"/>
        <v>0</v>
      </c>
      <c r="Q170" s="274"/>
      <c r="R170" s="126"/>
      <c r="S170" s="182">
        <f t="shared" si="15"/>
        <v>0</v>
      </c>
      <c r="T170" s="228"/>
      <c r="U170" s="167"/>
      <c r="V170" s="205"/>
      <c r="X170" s="46" t="str">
        <f t="shared" si="12"/>
        <v/>
      </c>
      <c r="Z170" s="46" t="str">
        <f t="shared" si="13"/>
        <v/>
      </c>
      <c r="AA170" s="46" t="str">
        <f t="shared" si="14"/>
        <v xml:space="preserve"> Rate</v>
      </c>
    </row>
    <row r="171" spans="2:27" ht="14.65" customHeight="1" x14ac:dyDescent="0.25">
      <c r="B171" s="125">
        <v>163</v>
      </c>
      <c r="C171" s="121"/>
      <c r="D171" s="52"/>
      <c r="E171" s="52"/>
      <c r="F171" s="121"/>
      <c r="G171" s="57"/>
      <c r="H171" s="53"/>
      <c r="I171" s="54" t="str">
        <f>IFERROR(VLOOKUP(H171,Lists!B:C,2,FALSE),"")</f>
        <v/>
      </c>
      <c r="J171" s="52"/>
      <c r="K171" s="53"/>
      <c r="L171" s="71" t="str">
        <f>IFERROR(INDEX('LTSS Rates'!$C$4:$C$269,MATCH('Claims Summary'!X171,'LTSS Rates'!$A$4:$A$269,0)),"")</f>
        <v/>
      </c>
      <c r="M171" s="54" t="str">
        <f>IFERROR(VLOOKUP(Z171,'LTSS Rates'!A:B,2,FALSE),"")</f>
        <v/>
      </c>
      <c r="N171" s="52"/>
      <c r="O171" s="101">
        <f>IFERROR(INDEX('LTSS Rates'!$A$3:$E$269,MATCH(Z171,'LTSS Rates'!$A$3:$A$269,0),MATCH(AA171,'LTSS Rates'!$A$3:$E$3,0)),0)</f>
        <v>0</v>
      </c>
      <c r="P171" s="55">
        <f t="shared" si="11"/>
        <v>0</v>
      </c>
      <c r="Q171" s="274"/>
      <c r="R171" s="126"/>
      <c r="S171" s="182">
        <f t="shared" si="15"/>
        <v>0</v>
      </c>
      <c r="T171" s="228"/>
      <c r="U171" s="167"/>
      <c r="V171" s="205"/>
      <c r="X171" s="46" t="str">
        <f t="shared" si="12"/>
        <v/>
      </c>
      <c r="Z171" s="46" t="str">
        <f t="shared" si="13"/>
        <v/>
      </c>
      <c r="AA171" s="46" t="str">
        <f t="shared" si="14"/>
        <v xml:space="preserve"> Rate</v>
      </c>
    </row>
    <row r="172" spans="2:27" ht="14.65" customHeight="1" x14ac:dyDescent="0.25">
      <c r="B172" s="125">
        <v>164</v>
      </c>
      <c r="C172" s="121"/>
      <c r="D172" s="52"/>
      <c r="E172" s="52"/>
      <c r="F172" s="121"/>
      <c r="G172" s="57"/>
      <c r="H172" s="53"/>
      <c r="I172" s="54" t="str">
        <f>IFERROR(VLOOKUP(H172,Lists!B:C,2,FALSE),"")</f>
        <v/>
      </c>
      <c r="J172" s="52"/>
      <c r="K172" s="53"/>
      <c r="L172" s="71" t="str">
        <f>IFERROR(INDEX('LTSS Rates'!$C$4:$C$269,MATCH('Claims Summary'!X172,'LTSS Rates'!$A$4:$A$269,0)),"")</f>
        <v/>
      </c>
      <c r="M172" s="54" t="str">
        <f>IFERROR(VLOOKUP(Z172,'LTSS Rates'!A:B,2,FALSE),"")</f>
        <v/>
      </c>
      <c r="N172" s="52"/>
      <c r="O172" s="101">
        <f>IFERROR(INDEX('LTSS Rates'!$A$3:$E$269,MATCH(Z172,'LTSS Rates'!$A$3:$A$269,0),MATCH(AA172,'LTSS Rates'!$A$3:$E$3,0)),0)</f>
        <v>0</v>
      </c>
      <c r="P172" s="55">
        <f t="shared" si="11"/>
        <v>0</v>
      </c>
      <c r="Q172" s="274"/>
      <c r="R172" s="126"/>
      <c r="S172" s="182">
        <f t="shared" si="15"/>
        <v>0</v>
      </c>
      <c r="T172" s="228"/>
      <c r="U172" s="167"/>
      <c r="V172" s="205"/>
      <c r="X172" s="46" t="str">
        <f t="shared" si="12"/>
        <v/>
      </c>
      <c r="Z172" s="46" t="str">
        <f t="shared" si="13"/>
        <v/>
      </c>
      <c r="AA172" s="46" t="str">
        <f t="shared" si="14"/>
        <v xml:space="preserve"> Rate</v>
      </c>
    </row>
    <row r="173" spans="2:27" ht="14.65" customHeight="1" x14ac:dyDescent="0.25">
      <c r="B173" s="125">
        <v>165</v>
      </c>
      <c r="C173" s="121"/>
      <c r="D173" s="52"/>
      <c r="E173" s="52"/>
      <c r="F173" s="121"/>
      <c r="G173" s="57"/>
      <c r="H173" s="53"/>
      <c r="I173" s="54" t="str">
        <f>IFERROR(VLOOKUP(H173,Lists!B:C,2,FALSE),"")</f>
        <v/>
      </c>
      <c r="J173" s="52"/>
      <c r="K173" s="53"/>
      <c r="L173" s="71" t="str">
        <f>IFERROR(INDEX('LTSS Rates'!$C$4:$C$269,MATCH('Claims Summary'!X173,'LTSS Rates'!$A$4:$A$269,0)),"")</f>
        <v/>
      </c>
      <c r="M173" s="54" t="str">
        <f>IFERROR(VLOOKUP(Z173,'LTSS Rates'!A:B,2,FALSE),"")</f>
        <v/>
      </c>
      <c r="N173" s="52"/>
      <c r="O173" s="101">
        <f>IFERROR(INDEX('LTSS Rates'!$A$3:$E$269,MATCH(Z173,'LTSS Rates'!$A$3:$A$269,0),MATCH(AA173,'LTSS Rates'!$A$3:$E$3,0)),0)</f>
        <v>0</v>
      </c>
      <c r="P173" s="55">
        <f t="shared" ref="P173:P209" si="16">IFERROR(N173*O173,0)</f>
        <v>0</v>
      </c>
      <c r="Q173" s="274"/>
      <c r="R173" s="126"/>
      <c r="S173" s="182">
        <f t="shared" si="15"/>
        <v>0</v>
      </c>
      <c r="T173" s="228"/>
      <c r="U173" s="167"/>
      <c r="V173" s="205"/>
      <c r="X173" s="46" t="str">
        <f t="shared" si="12"/>
        <v/>
      </c>
      <c r="Z173" s="46" t="str">
        <f t="shared" si="13"/>
        <v/>
      </c>
      <c r="AA173" s="46" t="str">
        <f t="shared" si="14"/>
        <v xml:space="preserve"> Rate</v>
      </c>
    </row>
    <row r="174" spans="2:27" ht="14.65" customHeight="1" x14ac:dyDescent="0.25">
      <c r="B174" s="125">
        <v>166</v>
      </c>
      <c r="C174" s="121"/>
      <c r="D174" s="52"/>
      <c r="E174" s="52"/>
      <c r="F174" s="121"/>
      <c r="G174" s="57"/>
      <c r="H174" s="53"/>
      <c r="I174" s="54" t="str">
        <f>IFERROR(VLOOKUP(H174,Lists!B:C,2,FALSE),"")</f>
        <v/>
      </c>
      <c r="J174" s="52"/>
      <c r="K174" s="53"/>
      <c r="L174" s="71" t="str">
        <f>IFERROR(INDEX('LTSS Rates'!$C$4:$C$269,MATCH('Claims Summary'!X174,'LTSS Rates'!$A$4:$A$269,0)),"")</f>
        <v/>
      </c>
      <c r="M174" s="54" t="str">
        <f>IFERROR(VLOOKUP(Z174,'LTSS Rates'!A:B,2,FALSE),"")</f>
        <v/>
      </c>
      <c r="N174" s="52"/>
      <c r="O174" s="101">
        <f>IFERROR(INDEX('LTSS Rates'!$A$3:$E$269,MATCH(Z174,'LTSS Rates'!$A$3:$A$269,0),MATCH(AA174,'LTSS Rates'!$A$3:$E$3,0)),0)</f>
        <v>0</v>
      </c>
      <c r="P174" s="55">
        <f t="shared" si="16"/>
        <v>0</v>
      </c>
      <c r="Q174" s="274"/>
      <c r="R174" s="126"/>
      <c r="S174" s="182">
        <f t="shared" si="15"/>
        <v>0</v>
      </c>
      <c r="T174" s="228"/>
      <c r="U174" s="167"/>
      <c r="V174" s="205"/>
      <c r="X174" s="46" t="str">
        <f t="shared" si="12"/>
        <v/>
      </c>
      <c r="Z174" s="46" t="str">
        <f t="shared" si="13"/>
        <v/>
      </c>
      <c r="AA174" s="46" t="str">
        <f t="shared" si="14"/>
        <v xml:space="preserve"> Rate</v>
      </c>
    </row>
    <row r="175" spans="2:27" ht="14.65" customHeight="1" x14ac:dyDescent="0.25">
      <c r="B175" s="125">
        <v>167</v>
      </c>
      <c r="C175" s="121"/>
      <c r="D175" s="52"/>
      <c r="E175" s="52"/>
      <c r="F175" s="121"/>
      <c r="G175" s="57"/>
      <c r="H175" s="53"/>
      <c r="I175" s="54" t="str">
        <f>IFERROR(VLOOKUP(H175,Lists!B:C,2,FALSE),"")</f>
        <v/>
      </c>
      <c r="J175" s="52"/>
      <c r="K175" s="53"/>
      <c r="L175" s="71" t="str">
        <f>IFERROR(INDEX('LTSS Rates'!$C$4:$C$269,MATCH('Claims Summary'!X175,'LTSS Rates'!$A$4:$A$269,0)),"")</f>
        <v/>
      </c>
      <c r="M175" s="54" t="str">
        <f>IFERROR(VLOOKUP(Z175,'LTSS Rates'!A:B,2,FALSE),"")</f>
        <v/>
      </c>
      <c r="N175" s="52"/>
      <c r="O175" s="101">
        <f>IFERROR(INDEX('LTSS Rates'!$A$3:$E$269,MATCH(Z175,'LTSS Rates'!$A$3:$A$269,0),MATCH(AA175,'LTSS Rates'!$A$3:$E$3,0)),0)</f>
        <v>0</v>
      </c>
      <c r="P175" s="55">
        <f t="shared" si="16"/>
        <v>0</v>
      </c>
      <c r="Q175" s="274"/>
      <c r="R175" s="126"/>
      <c r="S175" s="182">
        <f t="shared" si="15"/>
        <v>0</v>
      </c>
      <c r="T175" s="228"/>
      <c r="U175" s="167"/>
      <c r="V175" s="205"/>
      <c r="X175" s="46" t="str">
        <f t="shared" si="12"/>
        <v/>
      </c>
      <c r="Z175" s="46" t="str">
        <f t="shared" si="13"/>
        <v/>
      </c>
      <c r="AA175" s="46" t="str">
        <f t="shared" si="14"/>
        <v xml:space="preserve"> Rate</v>
      </c>
    </row>
    <row r="176" spans="2:27" ht="14.65" customHeight="1" x14ac:dyDescent="0.25">
      <c r="B176" s="125">
        <v>168</v>
      </c>
      <c r="C176" s="121"/>
      <c r="D176" s="52"/>
      <c r="E176" s="52"/>
      <c r="F176" s="121"/>
      <c r="G176" s="57"/>
      <c r="H176" s="53"/>
      <c r="I176" s="54" t="str">
        <f>IFERROR(VLOOKUP(H176,Lists!B:C,2,FALSE),"")</f>
        <v/>
      </c>
      <c r="J176" s="52"/>
      <c r="K176" s="53"/>
      <c r="L176" s="71" t="str">
        <f>IFERROR(INDEX('LTSS Rates'!$C$4:$C$269,MATCH('Claims Summary'!X176,'LTSS Rates'!$A$4:$A$269,0)),"")</f>
        <v/>
      </c>
      <c r="M176" s="54" t="str">
        <f>IFERROR(VLOOKUP(Z176,'LTSS Rates'!A:B,2,FALSE),"")</f>
        <v/>
      </c>
      <c r="N176" s="52"/>
      <c r="O176" s="101">
        <f>IFERROR(INDEX('LTSS Rates'!$A$3:$E$269,MATCH(Z176,'LTSS Rates'!$A$3:$A$269,0),MATCH(AA176,'LTSS Rates'!$A$3:$E$3,0)),0)</f>
        <v>0</v>
      </c>
      <c r="P176" s="55">
        <f t="shared" si="16"/>
        <v>0</v>
      </c>
      <c r="Q176" s="274"/>
      <c r="R176" s="126"/>
      <c r="S176" s="182">
        <f t="shared" si="15"/>
        <v>0</v>
      </c>
      <c r="T176" s="228"/>
      <c r="U176" s="167"/>
      <c r="V176" s="205"/>
      <c r="X176" s="46" t="str">
        <f t="shared" si="12"/>
        <v/>
      </c>
      <c r="Z176" s="46" t="str">
        <f t="shared" si="13"/>
        <v/>
      </c>
      <c r="AA176" s="46" t="str">
        <f t="shared" si="14"/>
        <v xml:space="preserve"> Rate</v>
      </c>
    </row>
    <row r="177" spans="2:27" ht="14.65" customHeight="1" x14ac:dyDescent="0.25">
      <c r="B177" s="125">
        <v>169</v>
      </c>
      <c r="C177" s="121"/>
      <c r="D177" s="52"/>
      <c r="E177" s="52"/>
      <c r="F177" s="121"/>
      <c r="G177" s="57"/>
      <c r="H177" s="53"/>
      <c r="I177" s="54" t="str">
        <f>IFERROR(VLOOKUP(H177,Lists!B:C,2,FALSE),"")</f>
        <v/>
      </c>
      <c r="J177" s="52"/>
      <c r="K177" s="53"/>
      <c r="L177" s="71" t="str">
        <f>IFERROR(INDEX('LTSS Rates'!$C$4:$C$269,MATCH('Claims Summary'!X177,'LTSS Rates'!$A$4:$A$269,0)),"")</f>
        <v/>
      </c>
      <c r="M177" s="54" t="str">
        <f>IFERROR(VLOOKUP(Z177,'LTSS Rates'!A:B,2,FALSE),"")</f>
        <v/>
      </c>
      <c r="N177" s="52"/>
      <c r="O177" s="101">
        <f>IFERROR(INDEX('LTSS Rates'!$A$3:$E$269,MATCH(Z177,'LTSS Rates'!$A$3:$A$269,0),MATCH(AA177,'LTSS Rates'!$A$3:$E$3,0)),0)</f>
        <v>0</v>
      </c>
      <c r="P177" s="55">
        <f t="shared" si="16"/>
        <v>0</v>
      </c>
      <c r="Q177" s="274"/>
      <c r="R177" s="126"/>
      <c r="S177" s="182">
        <f t="shared" si="15"/>
        <v>0</v>
      </c>
      <c r="T177" s="228"/>
      <c r="U177" s="167"/>
      <c r="V177" s="205"/>
      <c r="X177" s="46" t="str">
        <f t="shared" si="12"/>
        <v/>
      </c>
      <c r="Z177" s="46" t="str">
        <f t="shared" si="13"/>
        <v/>
      </c>
      <c r="AA177" s="46" t="str">
        <f t="shared" si="14"/>
        <v xml:space="preserve"> Rate</v>
      </c>
    </row>
    <row r="178" spans="2:27" ht="14.65" customHeight="1" x14ac:dyDescent="0.25">
      <c r="B178" s="125">
        <v>170</v>
      </c>
      <c r="C178" s="121"/>
      <c r="D178" s="52"/>
      <c r="E178" s="52"/>
      <c r="F178" s="121"/>
      <c r="G178" s="57"/>
      <c r="H178" s="53"/>
      <c r="I178" s="54" t="str">
        <f>IFERROR(VLOOKUP(H178,Lists!B:C,2,FALSE),"")</f>
        <v/>
      </c>
      <c r="J178" s="52"/>
      <c r="K178" s="53"/>
      <c r="L178" s="71" t="str">
        <f>IFERROR(INDEX('LTSS Rates'!$C$4:$C$269,MATCH('Claims Summary'!X178,'LTSS Rates'!$A$4:$A$269,0)),"")</f>
        <v/>
      </c>
      <c r="M178" s="54" t="str">
        <f>IFERROR(VLOOKUP(Z178,'LTSS Rates'!A:B,2,FALSE),"")</f>
        <v/>
      </c>
      <c r="N178" s="52"/>
      <c r="O178" s="101">
        <f>IFERROR(INDEX('LTSS Rates'!$A$3:$E$269,MATCH(Z178,'LTSS Rates'!$A$3:$A$269,0),MATCH(AA178,'LTSS Rates'!$A$3:$E$3,0)),0)</f>
        <v>0</v>
      </c>
      <c r="P178" s="55">
        <f t="shared" si="16"/>
        <v>0</v>
      </c>
      <c r="Q178" s="274"/>
      <c r="R178" s="126"/>
      <c r="S178" s="182">
        <f t="shared" si="15"/>
        <v>0</v>
      </c>
      <c r="T178" s="228"/>
      <c r="U178" s="167"/>
      <c r="V178" s="205"/>
      <c r="X178" s="46" t="str">
        <f t="shared" si="12"/>
        <v/>
      </c>
      <c r="Z178" s="46" t="str">
        <f t="shared" si="13"/>
        <v/>
      </c>
      <c r="AA178" s="46" t="str">
        <f t="shared" si="14"/>
        <v xml:space="preserve"> Rate</v>
      </c>
    </row>
    <row r="179" spans="2:27" ht="14.65" customHeight="1" x14ac:dyDescent="0.25">
      <c r="B179" s="125">
        <v>171</v>
      </c>
      <c r="C179" s="121"/>
      <c r="D179" s="52"/>
      <c r="E179" s="52"/>
      <c r="F179" s="121"/>
      <c r="G179" s="57"/>
      <c r="H179" s="53"/>
      <c r="I179" s="54" t="str">
        <f>IFERROR(VLOOKUP(H179,Lists!B:C,2,FALSE),"")</f>
        <v/>
      </c>
      <c r="J179" s="52"/>
      <c r="K179" s="53"/>
      <c r="L179" s="71" t="str">
        <f>IFERROR(INDEX('LTSS Rates'!$C$4:$C$269,MATCH('Claims Summary'!X179,'LTSS Rates'!$A$4:$A$269,0)),"")</f>
        <v/>
      </c>
      <c r="M179" s="54" t="str">
        <f>IFERROR(VLOOKUP(Z179,'LTSS Rates'!A:B,2,FALSE),"")</f>
        <v/>
      </c>
      <c r="N179" s="52"/>
      <c r="O179" s="101">
        <f>IFERROR(INDEX('LTSS Rates'!$A$3:$E$269,MATCH(Z179,'LTSS Rates'!$A$3:$A$269,0),MATCH(AA179,'LTSS Rates'!$A$3:$E$3,0)),0)</f>
        <v>0</v>
      </c>
      <c r="P179" s="55">
        <f t="shared" si="16"/>
        <v>0</v>
      </c>
      <c r="Q179" s="274"/>
      <c r="R179" s="126"/>
      <c r="S179" s="182">
        <f t="shared" si="15"/>
        <v>0</v>
      </c>
      <c r="T179" s="228"/>
      <c r="U179" s="167"/>
      <c r="V179" s="205"/>
      <c r="X179" s="46" t="str">
        <f t="shared" si="12"/>
        <v/>
      </c>
      <c r="Z179" s="46" t="str">
        <f t="shared" si="13"/>
        <v/>
      </c>
      <c r="AA179" s="46" t="str">
        <f t="shared" si="14"/>
        <v xml:space="preserve"> Rate</v>
      </c>
    </row>
    <row r="180" spans="2:27" ht="14.65" customHeight="1" x14ac:dyDescent="0.25">
      <c r="B180" s="125">
        <v>172</v>
      </c>
      <c r="C180" s="121"/>
      <c r="D180" s="52"/>
      <c r="E180" s="52"/>
      <c r="F180" s="121"/>
      <c r="G180" s="57"/>
      <c r="H180" s="53"/>
      <c r="I180" s="54" t="str">
        <f>IFERROR(VLOOKUP(H180,Lists!B:C,2,FALSE),"")</f>
        <v/>
      </c>
      <c r="J180" s="52"/>
      <c r="K180" s="53"/>
      <c r="L180" s="71" t="str">
        <f>IFERROR(INDEX('LTSS Rates'!$C$4:$C$269,MATCH('Claims Summary'!X180,'LTSS Rates'!$A$4:$A$269,0)),"")</f>
        <v/>
      </c>
      <c r="M180" s="54" t="str">
        <f>IFERROR(VLOOKUP(Z180,'LTSS Rates'!A:B,2,FALSE),"")</f>
        <v/>
      </c>
      <c r="N180" s="52"/>
      <c r="O180" s="101">
        <f>IFERROR(INDEX('LTSS Rates'!$A$3:$E$269,MATCH(Z180,'LTSS Rates'!$A$3:$A$269,0),MATCH(AA180,'LTSS Rates'!$A$3:$E$3,0)),0)</f>
        <v>0</v>
      </c>
      <c r="P180" s="55">
        <f t="shared" si="16"/>
        <v>0</v>
      </c>
      <c r="Q180" s="274"/>
      <c r="R180" s="126"/>
      <c r="S180" s="182">
        <f t="shared" si="15"/>
        <v>0</v>
      </c>
      <c r="T180" s="228"/>
      <c r="U180" s="167"/>
      <c r="V180" s="205"/>
      <c r="X180" s="46" t="str">
        <f t="shared" si="12"/>
        <v/>
      </c>
      <c r="Z180" s="46" t="str">
        <f t="shared" si="13"/>
        <v/>
      </c>
      <c r="AA180" s="46" t="str">
        <f t="shared" si="14"/>
        <v xml:space="preserve"> Rate</v>
      </c>
    </row>
    <row r="181" spans="2:27" ht="14.65" customHeight="1" x14ac:dyDescent="0.25">
      <c r="B181" s="125">
        <v>173</v>
      </c>
      <c r="C181" s="121"/>
      <c r="D181" s="52"/>
      <c r="E181" s="52"/>
      <c r="F181" s="121"/>
      <c r="G181" s="57"/>
      <c r="H181" s="53"/>
      <c r="I181" s="54" t="str">
        <f>IFERROR(VLOOKUP(H181,Lists!B:C,2,FALSE),"")</f>
        <v/>
      </c>
      <c r="J181" s="52"/>
      <c r="K181" s="53"/>
      <c r="L181" s="71" t="str">
        <f>IFERROR(INDEX('LTSS Rates'!$C$4:$C$269,MATCH('Claims Summary'!X181,'LTSS Rates'!$A$4:$A$269,0)),"")</f>
        <v/>
      </c>
      <c r="M181" s="54" t="str">
        <f>IFERROR(VLOOKUP(Z181,'LTSS Rates'!A:B,2,FALSE),"")</f>
        <v/>
      </c>
      <c r="N181" s="52"/>
      <c r="O181" s="101">
        <f>IFERROR(INDEX('LTSS Rates'!$A$3:$E$269,MATCH(Z181,'LTSS Rates'!$A$3:$A$269,0),MATCH(AA181,'LTSS Rates'!$A$3:$E$3,0)),0)</f>
        <v>0</v>
      </c>
      <c r="P181" s="55">
        <f t="shared" si="16"/>
        <v>0</v>
      </c>
      <c r="Q181" s="274"/>
      <c r="R181" s="126"/>
      <c r="S181" s="182">
        <f t="shared" si="15"/>
        <v>0</v>
      </c>
      <c r="T181" s="228"/>
      <c r="U181" s="167"/>
      <c r="V181" s="205"/>
      <c r="X181" s="46" t="str">
        <f t="shared" si="12"/>
        <v/>
      </c>
      <c r="Z181" s="46" t="str">
        <f t="shared" si="13"/>
        <v/>
      </c>
      <c r="AA181" s="46" t="str">
        <f t="shared" si="14"/>
        <v xml:space="preserve"> Rate</v>
      </c>
    </row>
    <row r="182" spans="2:27" ht="14.65" customHeight="1" x14ac:dyDescent="0.25">
      <c r="B182" s="125">
        <v>174</v>
      </c>
      <c r="C182" s="121"/>
      <c r="D182" s="52"/>
      <c r="E182" s="52"/>
      <c r="F182" s="121"/>
      <c r="G182" s="57"/>
      <c r="H182" s="53"/>
      <c r="I182" s="54" t="str">
        <f>IFERROR(VLOOKUP(H182,Lists!B:C,2,FALSE),"")</f>
        <v/>
      </c>
      <c r="J182" s="52"/>
      <c r="K182" s="53"/>
      <c r="L182" s="71" t="str">
        <f>IFERROR(INDEX('LTSS Rates'!$C$4:$C$269,MATCH('Claims Summary'!X182,'LTSS Rates'!$A$4:$A$269,0)),"")</f>
        <v/>
      </c>
      <c r="M182" s="54" t="str">
        <f>IFERROR(VLOOKUP(Z182,'LTSS Rates'!A:B,2,FALSE),"")</f>
        <v/>
      </c>
      <c r="N182" s="52"/>
      <c r="O182" s="101">
        <f>IFERROR(INDEX('LTSS Rates'!$A$3:$E$269,MATCH(Z182,'LTSS Rates'!$A$3:$A$269,0),MATCH(AA182,'LTSS Rates'!$A$3:$E$3,0)),0)</f>
        <v>0</v>
      </c>
      <c r="P182" s="55">
        <f t="shared" si="16"/>
        <v>0</v>
      </c>
      <c r="Q182" s="274"/>
      <c r="R182" s="126"/>
      <c r="S182" s="182">
        <f t="shared" si="15"/>
        <v>0</v>
      </c>
      <c r="T182" s="228"/>
      <c r="U182" s="167"/>
      <c r="V182" s="205"/>
      <c r="X182" s="46" t="str">
        <f t="shared" si="12"/>
        <v/>
      </c>
      <c r="Z182" s="46" t="str">
        <f t="shared" si="13"/>
        <v/>
      </c>
      <c r="AA182" s="46" t="str">
        <f t="shared" si="14"/>
        <v xml:space="preserve"> Rate</v>
      </c>
    </row>
    <row r="183" spans="2:27" ht="14.65" customHeight="1" x14ac:dyDescent="0.25">
      <c r="B183" s="125">
        <v>175</v>
      </c>
      <c r="C183" s="121"/>
      <c r="D183" s="52"/>
      <c r="E183" s="52"/>
      <c r="F183" s="121"/>
      <c r="G183" s="57"/>
      <c r="H183" s="53"/>
      <c r="I183" s="54" t="str">
        <f>IFERROR(VLOOKUP(H183,Lists!B:C,2,FALSE),"")</f>
        <v/>
      </c>
      <c r="J183" s="52"/>
      <c r="K183" s="53"/>
      <c r="L183" s="71" t="str">
        <f>IFERROR(INDEX('LTSS Rates'!$C$4:$C$269,MATCH('Claims Summary'!X183,'LTSS Rates'!$A$4:$A$269,0)),"")</f>
        <v/>
      </c>
      <c r="M183" s="54" t="str">
        <f>IFERROR(VLOOKUP(Z183,'LTSS Rates'!A:B,2,FALSE),"")</f>
        <v/>
      </c>
      <c r="N183" s="52"/>
      <c r="O183" s="101">
        <f>IFERROR(INDEX('LTSS Rates'!$A$3:$E$269,MATCH(Z183,'LTSS Rates'!$A$3:$A$269,0),MATCH(AA183,'LTSS Rates'!$A$3:$E$3,0)),0)</f>
        <v>0</v>
      </c>
      <c r="P183" s="55">
        <f t="shared" si="16"/>
        <v>0</v>
      </c>
      <c r="Q183" s="274"/>
      <c r="R183" s="126"/>
      <c r="S183" s="182">
        <f t="shared" si="15"/>
        <v>0</v>
      </c>
      <c r="T183" s="228"/>
      <c r="U183" s="167"/>
      <c r="V183" s="205"/>
      <c r="X183" s="46" t="str">
        <f t="shared" si="12"/>
        <v/>
      </c>
      <c r="Z183" s="46" t="str">
        <f t="shared" si="13"/>
        <v/>
      </c>
      <c r="AA183" s="46" t="str">
        <f t="shared" si="14"/>
        <v xml:space="preserve"> Rate</v>
      </c>
    </row>
    <row r="184" spans="2:27" ht="14.65" customHeight="1" x14ac:dyDescent="0.25">
      <c r="B184" s="125">
        <v>176</v>
      </c>
      <c r="C184" s="121"/>
      <c r="D184" s="52"/>
      <c r="E184" s="52"/>
      <c r="F184" s="121"/>
      <c r="G184" s="57"/>
      <c r="H184" s="53"/>
      <c r="I184" s="54" t="str">
        <f>IFERROR(VLOOKUP(H184,Lists!B:C,2,FALSE),"")</f>
        <v/>
      </c>
      <c r="J184" s="52"/>
      <c r="K184" s="53"/>
      <c r="L184" s="71" t="str">
        <f>IFERROR(INDEX('LTSS Rates'!$C$4:$C$269,MATCH('Claims Summary'!X184,'LTSS Rates'!$A$4:$A$269,0)),"")</f>
        <v/>
      </c>
      <c r="M184" s="54" t="str">
        <f>IFERROR(VLOOKUP(Z184,'LTSS Rates'!A:B,2,FALSE),"")</f>
        <v/>
      </c>
      <c r="N184" s="52"/>
      <c r="O184" s="101">
        <f>IFERROR(INDEX('LTSS Rates'!$A$3:$E$269,MATCH(Z184,'LTSS Rates'!$A$3:$A$269,0),MATCH(AA184,'LTSS Rates'!$A$3:$E$3,0)),0)</f>
        <v>0</v>
      </c>
      <c r="P184" s="55">
        <f t="shared" si="16"/>
        <v>0</v>
      </c>
      <c r="Q184" s="274"/>
      <c r="R184" s="126"/>
      <c r="S184" s="182">
        <f t="shared" si="15"/>
        <v>0</v>
      </c>
      <c r="T184" s="228"/>
      <c r="U184" s="167"/>
      <c r="V184" s="205"/>
      <c r="X184" s="46" t="str">
        <f t="shared" si="12"/>
        <v/>
      </c>
      <c r="Z184" s="46" t="str">
        <f t="shared" si="13"/>
        <v/>
      </c>
      <c r="AA184" s="46" t="str">
        <f t="shared" si="14"/>
        <v xml:space="preserve"> Rate</v>
      </c>
    </row>
    <row r="185" spans="2:27" ht="14.65" customHeight="1" x14ac:dyDescent="0.25">
      <c r="B185" s="125">
        <v>177</v>
      </c>
      <c r="C185" s="121"/>
      <c r="D185" s="52"/>
      <c r="E185" s="52"/>
      <c r="F185" s="121"/>
      <c r="G185" s="57"/>
      <c r="H185" s="53"/>
      <c r="I185" s="54" t="str">
        <f>IFERROR(VLOOKUP(H185,Lists!B:C,2,FALSE),"")</f>
        <v/>
      </c>
      <c r="J185" s="52"/>
      <c r="K185" s="53"/>
      <c r="L185" s="71" t="str">
        <f>IFERROR(INDEX('LTSS Rates'!$C$4:$C$269,MATCH('Claims Summary'!X185,'LTSS Rates'!$A$4:$A$269,0)),"")</f>
        <v/>
      </c>
      <c r="M185" s="54" t="str">
        <f>IFERROR(VLOOKUP(Z185,'LTSS Rates'!A:B,2,FALSE),"")</f>
        <v/>
      </c>
      <c r="N185" s="52"/>
      <c r="O185" s="101">
        <f>IFERROR(INDEX('LTSS Rates'!$A$3:$E$269,MATCH(Z185,'LTSS Rates'!$A$3:$A$269,0),MATCH(AA185,'LTSS Rates'!$A$3:$E$3,0)),0)</f>
        <v>0</v>
      </c>
      <c r="P185" s="55">
        <f t="shared" si="16"/>
        <v>0</v>
      </c>
      <c r="Q185" s="274"/>
      <c r="R185" s="126"/>
      <c r="S185" s="182">
        <f t="shared" si="15"/>
        <v>0</v>
      </c>
      <c r="T185" s="228"/>
      <c r="U185" s="167"/>
      <c r="V185" s="205"/>
      <c r="X185" s="46" t="str">
        <f t="shared" si="12"/>
        <v/>
      </c>
      <c r="Z185" s="46" t="str">
        <f t="shared" si="13"/>
        <v/>
      </c>
      <c r="AA185" s="46" t="str">
        <f t="shared" si="14"/>
        <v xml:space="preserve"> Rate</v>
      </c>
    </row>
    <row r="186" spans="2:27" ht="14.65" customHeight="1" x14ac:dyDescent="0.25">
      <c r="B186" s="125">
        <v>178</v>
      </c>
      <c r="C186" s="121"/>
      <c r="D186" s="52"/>
      <c r="E186" s="52"/>
      <c r="F186" s="121"/>
      <c r="G186" s="57"/>
      <c r="H186" s="53"/>
      <c r="I186" s="54" t="str">
        <f>IFERROR(VLOOKUP(H186,Lists!B:C,2,FALSE),"")</f>
        <v/>
      </c>
      <c r="J186" s="52"/>
      <c r="K186" s="53"/>
      <c r="L186" s="71" t="str">
        <f>IFERROR(INDEX('LTSS Rates'!$C$4:$C$269,MATCH('Claims Summary'!X186,'LTSS Rates'!$A$4:$A$269,0)),"")</f>
        <v/>
      </c>
      <c r="M186" s="54" t="str">
        <f>IFERROR(VLOOKUP(Z186,'LTSS Rates'!A:B,2,FALSE),"")</f>
        <v/>
      </c>
      <c r="N186" s="52"/>
      <c r="O186" s="101">
        <f>IFERROR(INDEX('LTSS Rates'!$A$3:$E$269,MATCH(Z186,'LTSS Rates'!$A$3:$A$269,0),MATCH(AA186,'LTSS Rates'!$A$3:$E$3,0)),0)</f>
        <v>0</v>
      </c>
      <c r="P186" s="55">
        <f t="shared" si="16"/>
        <v>0</v>
      </c>
      <c r="Q186" s="274"/>
      <c r="R186" s="126"/>
      <c r="S186" s="182">
        <f t="shared" si="15"/>
        <v>0</v>
      </c>
      <c r="T186" s="228"/>
      <c r="U186" s="167"/>
      <c r="V186" s="205"/>
      <c r="X186" s="46" t="str">
        <f t="shared" si="12"/>
        <v/>
      </c>
      <c r="Z186" s="46" t="str">
        <f t="shared" si="13"/>
        <v/>
      </c>
      <c r="AA186" s="46" t="str">
        <f t="shared" si="14"/>
        <v xml:space="preserve"> Rate</v>
      </c>
    </row>
    <row r="187" spans="2:27" ht="14.65" customHeight="1" x14ac:dyDescent="0.25">
      <c r="B187" s="125">
        <v>179</v>
      </c>
      <c r="C187" s="121"/>
      <c r="D187" s="52"/>
      <c r="E187" s="52"/>
      <c r="F187" s="121"/>
      <c r="G187" s="57"/>
      <c r="H187" s="53"/>
      <c r="I187" s="54" t="str">
        <f>IFERROR(VLOOKUP(H187,Lists!B:C,2,FALSE),"")</f>
        <v/>
      </c>
      <c r="J187" s="52"/>
      <c r="K187" s="53"/>
      <c r="L187" s="71" t="str">
        <f>IFERROR(INDEX('LTSS Rates'!$C$4:$C$269,MATCH('Claims Summary'!X187,'LTSS Rates'!$A$4:$A$269,0)),"")</f>
        <v/>
      </c>
      <c r="M187" s="54" t="str">
        <f>IFERROR(VLOOKUP(Z187,'LTSS Rates'!A:B,2,FALSE),"")</f>
        <v/>
      </c>
      <c r="N187" s="52"/>
      <c r="O187" s="101">
        <f>IFERROR(INDEX('LTSS Rates'!$A$3:$E$269,MATCH(Z187,'LTSS Rates'!$A$3:$A$269,0),MATCH(AA187,'LTSS Rates'!$A$3:$E$3,0)),0)</f>
        <v>0</v>
      </c>
      <c r="P187" s="55">
        <f t="shared" si="16"/>
        <v>0</v>
      </c>
      <c r="Q187" s="274"/>
      <c r="R187" s="126"/>
      <c r="S187" s="182">
        <f t="shared" si="15"/>
        <v>0</v>
      </c>
      <c r="T187" s="228"/>
      <c r="U187" s="167"/>
      <c r="V187" s="205"/>
      <c r="X187" s="46" t="str">
        <f t="shared" si="12"/>
        <v/>
      </c>
      <c r="Z187" s="46" t="str">
        <f t="shared" si="13"/>
        <v/>
      </c>
      <c r="AA187" s="46" t="str">
        <f t="shared" si="14"/>
        <v xml:space="preserve"> Rate</v>
      </c>
    </row>
    <row r="188" spans="2:27" ht="14.65" customHeight="1" x14ac:dyDescent="0.25">
      <c r="B188" s="125">
        <v>180</v>
      </c>
      <c r="C188" s="121"/>
      <c r="D188" s="52"/>
      <c r="E188" s="52"/>
      <c r="F188" s="121"/>
      <c r="G188" s="57"/>
      <c r="H188" s="53"/>
      <c r="I188" s="54" t="str">
        <f>IFERROR(VLOOKUP(H188,Lists!B:C,2,FALSE),"")</f>
        <v/>
      </c>
      <c r="J188" s="52"/>
      <c r="K188" s="53"/>
      <c r="L188" s="71" t="str">
        <f>IFERROR(INDEX('LTSS Rates'!$C$4:$C$269,MATCH('Claims Summary'!X188,'LTSS Rates'!$A$4:$A$269,0)),"")</f>
        <v/>
      </c>
      <c r="M188" s="54" t="str">
        <f>IFERROR(VLOOKUP(Z188,'LTSS Rates'!A:B,2,FALSE),"")</f>
        <v/>
      </c>
      <c r="N188" s="52"/>
      <c r="O188" s="101">
        <f>IFERROR(INDEX('LTSS Rates'!$A$3:$E$269,MATCH(Z188,'LTSS Rates'!$A$3:$A$269,0),MATCH(AA188,'LTSS Rates'!$A$3:$E$3,0)),0)</f>
        <v>0</v>
      </c>
      <c r="P188" s="55">
        <f t="shared" si="16"/>
        <v>0</v>
      </c>
      <c r="Q188" s="274"/>
      <c r="R188" s="126"/>
      <c r="S188" s="182">
        <f t="shared" si="15"/>
        <v>0</v>
      </c>
      <c r="T188" s="228"/>
      <c r="U188" s="167"/>
      <c r="V188" s="205"/>
      <c r="X188" s="46" t="str">
        <f t="shared" si="12"/>
        <v/>
      </c>
      <c r="Z188" s="46" t="str">
        <f t="shared" si="13"/>
        <v/>
      </c>
      <c r="AA188" s="46" t="str">
        <f t="shared" si="14"/>
        <v xml:space="preserve"> Rate</v>
      </c>
    </row>
    <row r="189" spans="2:27" ht="14.65" customHeight="1" x14ac:dyDescent="0.25">
      <c r="B189" s="125">
        <v>181</v>
      </c>
      <c r="C189" s="121"/>
      <c r="D189" s="52"/>
      <c r="E189" s="52"/>
      <c r="F189" s="121"/>
      <c r="G189" s="57"/>
      <c r="H189" s="53"/>
      <c r="I189" s="54" t="str">
        <f>IFERROR(VLOOKUP(H189,Lists!B:C,2,FALSE),"")</f>
        <v/>
      </c>
      <c r="J189" s="52"/>
      <c r="K189" s="53"/>
      <c r="L189" s="71" t="str">
        <f>IFERROR(INDEX('LTSS Rates'!$C$4:$C$269,MATCH('Claims Summary'!X189,'LTSS Rates'!$A$4:$A$269,0)),"")</f>
        <v/>
      </c>
      <c r="M189" s="54" t="str">
        <f>IFERROR(VLOOKUP(Z189,'LTSS Rates'!A:B,2,FALSE),"")</f>
        <v/>
      </c>
      <c r="N189" s="52"/>
      <c r="O189" s="101">
        <f>IFERROR(INDEX('LTSS Rates'!$A$3:$E$269,MATCH(Z189,'LTSS Rates'!$A$3:$A$269,0),MATCH(AA189,'LTSS Rates'!$A$3:$E$3,0)),0)</f>
        <v>0</v>
      </c>
      <c r="P189" s="55">
        <f t="shared" si="16"/>
        <v>0</v>
      </c>
      <c r="Q189" s="274"/>
      <c r="R189" s="126"/>
      <c r="S189" s="182">
        <f t="shared" si="15"/>
        <v>0</v>
      </c>
      <c r="T189" s="228"/>
      <c r="U189" s="167"/>
      <c r="V189" s="205"/>
      <c r="X189" s="46" t="str">
        <f t="shared" si="12"/>
        <v/>
      </c>
      <c r="Z189" s="46" t="str">
        <f t="shared" si="13"/>
        <v/>
      </c>
      <c r="AA189" s="46" t="str">
        <f t="shared" si="14"/>
        <v xml:space="preserve"> Rate</v>
      </c>
    </row>
    <row r="190" spans="2:27" ht="14.65" customHeight="1" x14ac:dyDescent="0.25">
      <c r="B190" s="125">
        <v>182</v>
      </c>
      <c r="C190" s="121"/>
      <c r="D190" s="52"/>
      <c r="E190" s="52"/>
      <c r="F190" s="121"/>
      <c r="G190" s="57"/>
      <c r="H190" s="53"/>
      <c r="I190" s="54" t="str">
        <f>IFERROR(VLOOKUP(H190,Lists!B:C,2,FALSE),"")</f>
        <v/>
      </c>
      <c r="J190" s="52"/>
      <c r="K190" s="53"/>
      <c r="L190" s="71" t="str">
        <f>IFERROR(INDEX('LTSS Rates'!$C$4:$C$269,MATCH('Claims Summary'!X190,'LTSS Rates'!$A$4:$A$269,0)),"")</f>
        <v/>
      </c>
      <c r="M190" s="54" t="str">
        <f>IFERROR(VLOOKUP(Z190,'LTSS Rates'!A:B,2,FALSE),"")</f>
        <v/>
      </c>
      <c r="N190" s="52"/>
      <c r="O190" s="101">
        <f>IFERROR(INDEX('LTSS Rates'!$A$3:$E$269,MATCH(Z190,'LTSS Rates'!$A$3:$A$269,0),MATCH(AA190,'LTSS Rates'!$A$3:$E$3,0)),0)</f>
        <v>0</v>
      </c>
      <c r="P190" s="55">
        <f t="shared" si="16"/>
        <v>0</v>
      </c>
      <c r="Q190" s="274"/>
      <c r="R190" s="126"/>
      <c r="S190" s="182">
        <f t="shared" si="15"/>
        <v>0</v>
      </c>
      <c r="T190" s="228"/>
      <c r="U190" s="167"/>
      <c r="V190" s="205"/>
      <c r="X190" s="46" t="str">
        <f t="shared" si="12"/>
        <v/>
      </c>
      <c r="Z190" s="46" t="str">
        <f t="shared" si="13"/>
        <v/>
      </c>
      <c r="AA190" s="46" t="str">
        <f t="shared" si="14"/>
        <v xml:space="preserve"> Rate</v>
      </c>
    </row>
    <row r="191" spans="2:27" ht="14.65" customHeight="1" x14ac:dyDescent="0.25">
      <c r="B191" s="125">
        <v>183</v>
      </c>
      <c r="C191" s="121"/>
      <c r="D191" s="52"/>
      <c r="E191" s="52"/>
      <c r="F191" s="121"/>
      <c r="G191" s="57"/>
      <c r="H191" s="53"/>
      <c r="I191" s="54" t="str">
        <f>IFERROR(VLOOKUP(H191,Lists!B:C,2,FALSE),"")</f>
        <v/>
      </c>
      <c r="J191" s="52"/>
      <c r="K191" s="53"/>
      <c r="L191" s="71" t="str">
        <f>IFERROR(INDEX('LTSS Rates'!$C$4:$C$269,MATCH('Claims Summary'!X191,'LTSS Rates'!$A$4:$A$269,0)),"")</f>
        <v/>
      </c>
      <c r="M191" s="54" t="str">
        <f>IFERROR(VLOOKUP(Z191,'LTSS Rates'!A:B,2,FALSE),"")</f>
        <v/>
      </c>
      <c r="N191" s="52"/>
      <c r="O191" s="101">
        <f>IFERROR(INDEX('LTSS Rates'!$A$3:$E$269,MATCH(Z191,'LTSS Rates'!$A$3:$A$269,0),MATCH(AA191,'LTSS Rates'!$A$3:$E$3,0)),0)</f>
        <v>0</v>
      </c>
      <c r="P191" s="55">
        <f t="shared" si="16"/>
        <v>0</v>
      </c>
      <c r="Q191" s="274"/>
      <c r="R191" s="126"/>
      <c r="S191" s="182">
        <f t="shared" si="15"/>
        <v>0</v>
      </c>
      <c r="T191" s="228"/>
      <c r="U191" s="167"/>
      <c r="V191" s="205"/>
      <c r="X191" s="46" t="str">
        <f t="shared" si="12"/>
        <v/>
      </c>
      <c r="Z191" s="46" t="str">
        <f t="shared" si="13"/>
        <v/>
      </c>
      <c r="AA191" s="46" t="str">
        <f t="shared" si="14"/>
        <v xml:space="preserve"> Rate</v>
      </c>
    </row>
    <row r="192" spans="2:27" ht="14.65" customHeight="1" x14ac:dyDescent="0.25">
      <c r="B192" s="125">
        <v>184</v>
      </c>
      <c r="C192" s="121"/>
      <c r="D192" s="52"/>
      <c r="E192" s="52"/>
      <c r="F192" s="121"/>
      <c r="G192" s="57"/>
      <c r="H192" s="53"/>
      <c r="I192" s="54" t="str">
        <f>IFERROR(VLOOKUP(H192,Lists!B:C,2,FALSE),"")</f>
        <v/>
      </c>
      <c r="J192" s="52"/>
      <c r="K192" s="53"/>
      <c r="L192" s="71" t="str">
        <f>IFERROR(INDEX('LTSS Rates'!$C$4:$C$269,MATCH('Claims Summary'!X192,'LTSS Rates'!$A$4:$A$269,0)),"")</f>
        <v/>
      </c>
      <c r="M192" s="54" t="str">
        <f>IFERROR(VLOOKUP(Z192,'LTSS Rates'!A:B,2,FALSE),"")</f>
        <v/>
      </c>
      <c r="N192" s="52"/>
      <c r="O192" s="101">
        <f>IFERROR(INDEX('LTSS Rates'!$A$3:$E$269,MATCH(Z192,'LTSS Rates'!$A$3:$A$269,0),MATCH(AA192,'LTSS Rates'!$A$3:$E$3,0)),0)</f>
        <v>0</v>
      </c>
      <c r="P192" s="55">
        <f t="shared" si="16"/>
        <v>0</v>
      </c>
      <c r="Q192" s="274"/>
      <c r="R192" s="126"/>
      <c r="S192" s="182">
        <f t="shared" si="15"/>
        <v>0</v>
      </c>
      <c r="T192" s="228"/>
      <c r="U192" s="167"/>
      <c r="V192" s="205"/>
      <c r="X192" s="46" t="str">
        <f t="shared" si="12"/>
        <v/>
      </c>
      <c r="Z192" s="46" t="str">
        <f t="shared" si="13"/>
        <v/>
      </c>
      <c r="AA192" s="46" t="str">
        <f t="shared" si="14"/>
        <v xml:space="preserve"> Rate</v>
      </c>
    </row>
    <row r="193" spans="2:27" ht="14.65" customHeight="1" x14ac:dyDescent="0.25">
      <c r="B193" s="125">
        <v>185</v>
      </c>
      <c r="C193" s="121"/>
      <c r="D193" s="52"/>
      <c r="E193" s="52"/>
      <c r="F193" s="121"/>
      <c r="G193" s="57"/>
      <c r="H193" s="53"/>
      <c r="I193" s="54" t="str">
        <f>IFERROR(VLOOKUP(H193,Lists!B:C,2,FALSE),"")</f>
        <v/>
      </c>
      <c r="J193" s="52"/>
      <c r="K193" s="53"/>
      <c r="L193" s="71" t="str">
        <f>IFERROR(INDEX('LTSS Rates'!$C$4:$C$269,MATCH('Claims Summary'!X193,'LTSS Rates'!$A$4:$A$269,0)),"")</f>
        <v/>
      </c>
      <c r="M193" s="54" t="str">
        <f>IFERROR(VLOOKUP(Z193,'LTSS Rates'!A:B,2,FALSE),"")</f>
        <v/>
      </c>
      <c r="N193" s="52"/>
      <c r="O193" s="101">
        <f>IFERROR(INDEX('LTSS Rates'!$A$3:$E$269,MATCH(Z193,'LTSS Rates'!$A$3:$A$269,0),MATCH(AA193,'LTSS Rates'!$A$3:$E$3,0)),0)</f>
        <v>0</v>
      </c>
      <c r="P193" s="55">
        <f t="shared" si="16"/>
        <v>0</v>
      </c>
      <c r="Q193" s="274"/>
      <c r="R193" s="126"/>
      <c r="S193" s="182">
        <f t="shared" si="15"/>
        <v>0</v>
      </c>
      <c r="T193" s="228"/>
      <c r="U193" s="167"/>
      <c r="V193" s="205"/>
      <c r="X193" s="46" t="str">
        <f t="shared" si="12"/>
        <v/>
      </c>
      <c r="Z193" s="46" t="str">
        <f t="shared" si="13"/>
        <v/>
      </c>
      <c r="AA193" s="46" t="str">
        <f t="shared" si="14"/>
        <v xml:space="preserve"> Rate</v>
      </c>
    </row>
    <row r="194" spans="2:27" ht="14.65" customHeight="1" x14ac:dyDescent="0.25">
      <c r="B194" s="125">
        <v>186</v>
      </c>
      <c r="C194" s="121"/>
      <c r="D194" s="52"/>
      <c r="E194" s="52"/>
      <c r="F194" s="121"/>
      <c r="G194" s="57"/>
      <c r="H194" s="53"/>
      <c r="I194" s="54" t="str">
        <f>IFERROR(VLOOKUP(H194,Lists!B:C,2,FALSE),"")</f>
        <v/>
      </c>
      <c r="J194" s="52"/>
      <c r="K194" s="53"/>
      <c r="L194" s="71" t="str">
        <f>IFERROR(INDEX('LTSS Rates'!$C$4:$C$269,MATCH('Claims Summary'!X194,'LTSS Rates'!$A$4:$A$269,0)),"")</f>
        <v/>
      </c>
      <c r="M194" s="54" t="str">
        <f>IFERROR(VLOOKUP(Z194,'LTSS Rates'!A:B,2,FALSE),"")</f>
        <v/>
      </c>
      <c r="N194" s="52"/>
      <c r="O194" s="101">
        <f>IFERROR(INDEX('LTSS Rates'!$A$3:$E$269,MATCH(Z194,'LTSS Rates'!$A$3:$A$269,0),MATCH(AA194,'LTSS Rates'!$A$3:$E$3,0)),0)</f>
        <v>0</v>
      </c>
      <c r="P194" s="55">
        <f t="shared" si="16"/>
        <v>0</v>
      </c>
      <c r="Q194" s="274"/>
      <c r="R194" s="126"/>
      <c r="S194" s="182">
        <f t="shared" si="15"/>
        <v>0</v>
      </c>
      <c r="T194" s="228"/>
      <c r="U194" s="167"/>
      <c r="V194" s="205"/>
      <c r="X194" s="46" t="str">
        <f t="shared" si="12"/>
        <v/>
      </c>
      <c r="Z194" s="46" t="str">
        <f t="shared" si="13"/>
        <v/>
      </c>
      <c r="AA194" s="46" t="str">
        <f t="shared" si="14"/>
        <v xml:space="preserve"> Rate</v>
      </c>
    </row>
    <row r="195" spans="2:27" ht="14.65" customHeight="1" x14ac:dyDescent="0.25">
      <c r="B195" s="125">
        <v>187</v>
      </c>
      <c r="C195" s="121"/>
      <c r="D195" s="52"/>
      <c r="E195" s="52"/>
      <c r="F195" s="121"/>
      <c r="G195" s="57"/>
      <c r="H195" s="53"/>
      <c r="I195" s="54" t="str">
        <f>IFERROR(VLOOKUP(H195,Lists!B:C,2,FALSE),"")</f>
        <v/>
      </c>
      <c r="J195" s="52"/>
      <c r="K195" s="53"/>
      <c r="L195" s="71" t="str">
        <f>IFERROR(INDEX('LTSS Rates'!$C$4:$C$269,MATCH('Claims Summary'!X195,'LTSS Rates'!$A$4:$A$269,0)),"")</f>
        <v/>
      </c>
      <c r="M195" s="54" t="str">
        <f>IFERROR(VLOOKUP(Z195,'LTSS Rates'!A:B,2,FALSE),"")</f>
        <v/>
      </c>
      <c r="N195" s="52"/>
      <c r="O195" s="101">
        <f>IFERROR(INDEX('LTSS Rates'!$A$3:$E$269,MATCH(Z195,'LTSS Rates'!$A$3:$A$269,0),MATCH(AA195,'LTSS Rates'!$A$3:$E$3,0)),0)</f>
        <v>0</v>
      </c>
      <c r="P195" s="55">
        <f t="shared" si="16"/>
        <v>0</v>
      </c>
      <c r="Q195" s="274"/>
      <c r="R195" s="126"/>
      <c r="S195" s="182">
        <f t="shared" si="15"/>
        <v>0</v>
      </c>
      <c r="T195" s="228"/>
      <c r="U195" s="167"/>
      <c r="V195" s="205"/>
      <c r="X195" s="46" t="str">
        <f t="shared" si="12"/>
        <v/>
      </c>
      <c r="Z195" s="46" t="str">
        <f t="shared" si="13"/>
        <v/>
      </c>
      <c r="AA195" s="46" t="str">
        <f t="shared" si="14"/>
        <v xml:space="preserve"> Rate</v>
      </c>
    </row>
    <row r="196" spans="2:27" ht="14.65" customHeight="1" x14ac:dyDescent="0.25">
      <c r="B196" s="125">
        <v>188</v>
      </c>
      <c r="C196" s="121"/>
      <c r="D196" s="52"/>
      <c r="E196" s="52"/>
      <c r="F196" s="121"/>
      <c r="G196" s="57"/>
      <c r="H196" s="53"/>
      <c r="I196" s="54" t="str">
        <f>IFERROR(VLOOKUP(H196,Lists!B:C,2,FALSE),"")</f>
        <v/>
      </c>
      <c r="J196" s="52"/>
      <c r="K196" s="53"/>
      <c r="L196" s="71" t="str">
        <f>IFERROR(INDEX('LTSS Rates'!$C$4:$C$269,MATCH('Claims Summary'!X196,'LTSS Rates'!$A$4:$A$269,0)),"")</f>
        <v/>
      </c>
      <c r="M196" s="54" t="str">
        <f>IFERROR(VLOOKUP(Z196,'LTSS Rates'!A:B,2,FALSE),"")</f>
        <v/>
      </c>
      <c r="N196" s="52"/>
      <c r="O196" s="101">
        <f>IFERROR(INDEX('LTSS Rates'!$A$3:$E$269,MATCH(Z196,'LTSS Rates'!$A$3:$A$269,0),MATCH(AA196,'LTSS Rates'!$A$3:$E$3,0)),0)</f>
        <v>0</v>
      </c>
      <c r="P196" s="55">
        <f t="shared" si="16"/>
        <v>0</v>
      </c>
      <c r="Q196" s="274"/>
      <c r="R196" s="126"/>
      <c r="S196" s="182">
        <f t="shared" si="15"/>
        <v>0</v>
      </c>
      <c r="T196" s="228"/>
      <c r="U196" s="167"/>
      <c r="V196" s="205"/>
      <c r="X196" s="46" t="str">
        <f t="shared" si="12"/>
        <v/>
      </c>
      <c r="Z196" s="46" t="str">
        <f t="shared" si="13"/>
        <v/>
      </c>
      <c r="AA196" s="46" t="str">
        <f t="shared" si="14"/>
        <v xml:space="preserve"> Rate</v>
      </c>
    </row>
    <row r="197" spans="2:27" ht="14.65" customHeight="1" x14ac:dyDescent="0.25">
      <c r="B197" s="125">
        <v>189</v>
      </c>
      <c r="C197" s="121"/>
      <c r="D197" s="52"/>
      <c r="E197" s="52"/>
      <c r="F197" s="121"/>
      <c r="G197" s="57"/>
      <c r="H197" s="53"/>
      <c r="I197" s="54" t="str">
        <f>IFERROR(VLOOKUP(H197,Lists!B:C,2,FALSE),"")</f>
        <v/>
      </c>
      <c r="J197" s="52"/>
      <c r="K197" s="53"/>
      <c r="L197" s="71" t="str">
        <f>IFERROR(INDEX('LTSS Rates'!$C$4:$C$269,MATCH('Claims Summary'!X197,'LTSS Rates'!$A$4:$A$269,0)),"")</f>
        <v/>
      </c>
      <c r="M197" s="54" t="str">
        <f>IFERROR(VLOOKUP(Z197,'LTSS Rates'!A:B,2,FALSE),"")</f>
        <v/>
      </c>
      <c r="N197" s="52"/>
      <c r="O197" s="101">
        <f>IFERROR(INDEX('LTSS Rates'!$A$3:$E$269,MATCH(Z197,'LTSS Rates'!$A$3:$A$269,0),MATCH(AA197,'LTSS Rates'!$A$3:$E$3,0)),0)</f>
        <v>0</v>
      </c>
      <c r="P197" s="55">
        <f t="shared" si="16"/>
        <v>0</v>
      </c>
      <c r="Q197" s="274"/>
      <c r="R197" s="126"/>
      <c r="S197" s="182">
        <f t="shared" si="15"/>
        <v>0</v>
      </c>
      <c r="T197" s="228"/>
      <c r="U197" s="167"/>
      <c r="V197" s="205"/>
      <c r="X197" s="46" t="str">
        <f t="shared" si="12"/>
        <v/>
      </c>
      <c r="Z197" s="46" t="str">
        <f t="shared" si="13"/>
        <v/>
      </c>
      <c r="AA197" s="46" t="str">
        <f t="shared" si="14"/>
        <v xml:space="preserve"> Rate</v>
      </c>
    </row>
    <row r="198" spans="2:27" ht="14.65" customHeight="1" x14ac:dyDescent="0.25">
      <c r="B198" s="125">
        <v>190</v>
      </c>
      <c r="C198" s="121"/>
      <c r="D198" s="52"/>
      <c r="E198" s="52"/>
      <c r="F198" s="121"/>
      <c r="G198" s="57"/>
      <c r="H198" s="53"/>
      <c r="I198" s="54" t="str">
        <f>IFERROR(VLOOKUP(H198,Lists!B:C,2,FALSE),"")</f>
        <v/>
      </c>
      <c r="J198" s="52"/>
      <c r="K198" s="53"/>
      <c r="L198" s="71" t="str">
        <f>IFERROR(INDEX('LTSS Rates'!$C$4:$C$269,MATCH('Claims Summary'!X198,'LTSS Rates'!$A$4:$A$269,0)),"")</f>
        <v/>
      </c>
      <c r="M198" s="54" t="str">
        <f>IFERROR(VLOOKUP(Z198,'LTSS Rates'!A:B,2,FALSE),"")</f>
        <v/>
      </c>
      <c r="N198" s="52"/>
      <c r="O198" s="101">
        <f>IFERROR(INDEX('LTSS Rates'!$A$3:$E$269,MATCH(Z198,'LTSS Rates'!$A$3:$A$269,0),MATCH(AA198,'LTSS Rates'!$A$3:$E$3,0)),0)</f>
        <v>0</v>
      </c>
      <c r="P198" s="55">
        <f t="shared" si="16"/>
        <v>0</v>
      </c>
      <c r="Q198" s="274"/>
      <c r="R198" s="126"/>
      <c r="S198" s="182">
        <f t="shared" si="15"/>
        <v>0</v>
      </c>
      <c r="T198" s="228"/>
      <c r="U198" s="167"/>
      <c r="V198" s="205"/>
      <c r="X198" s="46" t="str">
        <f t="shared" si="12"/>
        <v/>
      </c>
      <c r="Z198" s="46" t="str">
        <f t="shared" si="13"/>
        <v/>
      </c>
      <c r="AA198" s="46" t="str">
        <f t="shared" si="14"/>
        <v xml:space="preserve"> Rate</v>
      </c>
    </row>
    <row r="199" spans="2:27" ht="14.65" customHeight="1" x14ac:dyDescent="0.25">
      <c r="B199" s="125">
        <v>191</v>
      </c>
      <c r="C199" s="121"/>
      <c r="D199" s="52"/>
      <c r="E199" s="52"/>
      <c r="F199" s="121"/>
      <c r="G199" s="57"/>
      <c r="H199" s="53"/>
      <c r="I199" s="54" t="str">
        <f>IFERROR(VLOOKUP(H199,Lists!B:C,2,FALSE),"")</f>
        <v/>
      </c>
      <c r="J199" s="52"/>
      <c r="K199" s="53"/>
      <c r="L199" s="71" t="str">
        <f>IFERROR(INDEX('LTSS Rates'!$C$4:$C$269,MATCH('Claims Summary'!X199,'LTSS Rates'!$A$4:$A$269,0)),"")</f>
        <v/>
      </c>
      <c r="M199" s="54" t="str">
        <f>IFERROR(VLOOKUP(Z199,'LTSS Rates'!A:B,2,FALSE),"")</f>
        <v/>
      </c>
      <c r="N199" s="52"/>
      <c r="O199" s="101">
        <f>IFERROR(INDEX('LTSS Rates'!$A$3:$E$269,MATCH(Z199,'LTSS Rates'!$A$3:$A$269,0),MATCH(AA199,'LTSS Rates'!$A$3:$E$3,0)),0)</f>
        <v>0</v>
      </c>
      <c r="P199" s="55">
        <f t="shared" si="16"/>
        <v>0</v>
      </c>
      <c r="Q199" s="274"/>
      <c r="R199" s="126"/>
      <c r="S199" s="182">
        <f t="shared" si="15"/>
        <v>0</v>
      </c>
      <c r="T199" s="228"/>
      <c r="U199" s="167"/>
      <c r="V199" s="205"/>
      <c r="X199" s="46" t="str">
        <f t="shared" si="12"/>
        <v/>
      </c>
      <c r="Z199" s="46" t="str">
        <f t="shared" si="13"/>
        <v/>
      </c>
      <c r="AA199" s="46" t="str">
        <f t="shared" si="14"/>
        <v xml:space="preserve"> Rate</v>
      </c>
    </row>
    <row r="200" spans="2:27" ht="14.65" customHeight="1" x14ac:dyDescent="0.25">
      <c r="B200" s="125">
        <v>192</v>
      </c>
      <c r="C200" s="121"/>
      <c r="D200" s="52"/>
      <c r="E200" s="52"/>
      <c r="F200" s="121"/>
      <c r="G200" s="57"/>
      <c r="H200" s="53"/>
      <c r="I200" s="54" t="str">
        <f>IFERROR(VLOOKUP(H200,Lists!B:C,2,FALSE),"")</f>
        <v/>
      </c>
      <c r="J200" s="52"/>
      <c r="K200" s="53"/>
      <c r="L200" s="71" t="str">
        <f>IFERROR(INDEX('LTSS Rates'!$C$4:$C$269,MATCH('Claims Summary'!X200,'LTSS Rates'!$A$4:$A$269,0)),"")</f>
        <v/>
      </c>
      <c r="M200" s="54" t="str">
        <f>IFERROR(VLOOKUP(Z200,'LTSS Rates'!A:B,2,FALSE),"")</f>
        <v/>
      </c>
      <c r="N200" s="52"/>
      <c r="O200" s="101">
        <f>IFERROR(INDEX('LTSS Rates'!$A$3:$E$269,MATCH(Z200,'LTSS Rates'!$A$3:$A$269,0),MATCH(AA200,'LTSS Rates'!$A$3:$E$3,0)),0)</f>
        <v>0</v>
      </c>
      <c r="P200" s="55">
        <f t="shared" si="16"/>
        <v>0</v>
      </c>
      <c r="Q200" s="274"/>
      <c r="R200" s="126"/>
      <c r="S200" s="182">
        <f t="shared" si="15"/>
        <v>0</v>
      </c>
      <c r="T200" s="228"/>
      <c r="U200" s="167"/>
      <c r="V200" s="205"/>
      <c r="X200" s="46" t="str">
        <f t="shared" si="12"/>
        <v/>
      </c>
      <c r="Z200" s="46" t="str">
        <f t="shared" si="13"/>
        <v/>
      </c>
      <c r="AA200" s="46" t="str">
        <f t="shared" si="14"/>
        <v xml:space="preserve"> Rate</v>
      </c>
    </row>
    <row r="201" spans="2:27" ht="14.65" customHeight="1" x14ac:dyDescent="0.25">
      <c r="B201" s="125">
        <v>193</v>
      </c>
      <c r="C201" s="121"/>
      <c r="D201" s="52"/>
      <c r="E201" s="52"/>
      <c r="F201" s="121"/>
      <c r="G201" s="57"/>
      <c r="H201" s="53"/>
      <c r="I201" s="54" t="str">
        <f>IFERROR(VLOOKUP(H201,Lists!B:C,2,FALSE),"")</f>
        <v/>
      </c>
      <c r="J201" s="52"/>
      <c r="K201" s="53"/>
      <c r="L201" s="71" t="str">
        <f>IFERROR(INDEX('LTSS Rates'!$C$4:$C$269,MATCH('Claims Summary'!X201,'LTSS Rates'!$A$4:$A$269,0)),"")</f>
        <v/>
      </c>
      <c r="M201" s="54" t="str">
        <f>IFERROR(VLOOKUP(Z201,'LTSS Rates'!A:B,2,FALSE),"")</f>
        <v/>
      </c>
      <c r="N201" s="52"/>
      <c r="O201" s="101">
        <f>IFERROR(INDEX('LTSS Rates'!$A$3:$E$269,MATCH(Z201,'LTSS Rates'!$A$3:$A$269,0),MATCH(AA201,'LTSS Rates'!$A$3:$E$3,0)),0)</f>
        <v>0</v>
      </c>
      <c r="P201" s="55">
        <f t="shared" si="16"/>
        <v>0</v>
      </c>
      <c r="Q201" s="274"/>
      <c r="R201" s="126"/>
      <c r="S201" s="182">
        <f t="shared" si="15"/>
        <v>0</v>
      </c>
      <c r="T201" s="228"/>
      <c r="U201" s="167"/>
      <c r="V201" s="205"/>
      <c r="X201" s="46" t="str">
        <f t="shared" ref="X201:X264" si="17">CONCATENATE(K201,J201)</f>
        <v/>
      </c>
      <c r="Z201" s="46" t="str">
        <f t="shared" ref="Z201:Z264" si="18">IF(G201="State Funded",CONCATENATE(K201,"CP"),CONCATENATE(K201,J201))</f>
        <v/>
      </c>
      <c r="AA201" s="46" t="str">
        <f t="shared" ref="AA201:AA264" si="19">CONCATENATE(I201," ","Rate")</f>
        <v xml:space="preserve"> Rate</v>
      </c>
    </row>
    <row r="202" spans="2:27" ht="14.65" customHeight="1" x14ac:dyDescent="0.25">
      <c r="B202" s="125">
        <v>194</v>
      </c>
      <c r="C202" s="121"/>
      <c r="D202" s="52"/>
      <c r="E202" s="52"/>
      <c r="F202" s="121"/>
      <c r="G202" s="57"/>
      <c r="H202" s="53"/>
      <c r="I202" s="54" t="str">
        <f>IFERROR(VLOOKUP(H202,Lists!B:C,2,FALSE),"")</f>
        <v/>
      </c>
      <c r="J202" s="52"/>
      <c r="K202" s="53"/>
      <c r="L202" s="71" t="str">
        <f>IFERROR(INDEX('LTSS Rates'!$C$4:$C$269,MATCH('Claims Summary'!X202,'LTSS Rates'!$A$4:$A$269,0)),"")</f>
        <v/>
      </c>
      <c r="M202" s="54" t="str">
        <f>IFERROR(VLOOKUP(Z202,'LTSS Rates'!A:B,2,FALSE),"")</f>
        <v/>
      </c>
      <c r="N202" s="52"/>
      <c r="O202" s="101">
        <f>IFERROR(INDEX('LTSS Rates'!$A$3:$E$269,MATCH(Z202,'LTSS Rates'!$A$3:$A$269,0),MATCH(AA202,'LTSS Rates'!$A$3:$E$3,0)),0)</f>
        <v>0</v>
      </c>
      <c r="P202" s="55">
        <f t="shared" si="16"/>
        <v>0</v>
      </c>
      <c r="Q202" s="274"/>
      <c r="R202" s="126"/>
      <c r="S202" s="182">
        <f t="shared" ref="S202:S265" si="20">P202-R202</f>
        <v>0</v>
      </c>
      <c r="T202" s="228"/>
      <c r="U202" s="167"/>
      <c r="V202" s="205"/>
      <c r="X202" s="46" t="str">
        <f t="shared" si="17"/>
        <v/>
      </c>
      <c r="Z202" s="46" t="str">
        <f t="shared" si="18"/>
        <v/>
      </c>
      <c r="AA202" s="46" t="str">
        <f t="shared" si="19"/>
        <v xml:space="preserve"> Rate</v>
      </c>
    </row>
    <row r="203" spans="2:27" ht="14.65" customHeight="1" x14ac:dyDescent="0.25">
      <c r="B203" s="125">
        <v>195</v>
      </c>
      <c r="C203" s="121"/>
      <c r="D203" s="52"/>
      <c r="E203" s="52"/>
      <c r="F203" s="121"/>
      <c r="G203" s="57"/>
      <c r="H203" s="53"/>
      <c r="I203" s="54" t="str">
        <f>IFERROR(VLOOKUP(H203,Lists!B:C,2,FALSE),"")</f>
        <v/>
      </c>
      <c r="J203" s="52"/>
      <c r="K203" s="53"/>
      <c r="L203" s="71" t="str">
        <f>IFERROR(INDEX('LTSS Rates'!$C$4:$C$269,MATCH('Claims Summary'!X203,'LTSS Rates'!$A$4:$A$269,0)),"")</f>
        <v/>
      </c>
      <c r="M203" s="54" t="str">
        <f>IFERROR(VLOOKUP(Z203,'LTSS Rates'!A:B,2,FALSE),"")</f>
        <v/>
      </c>
      <c r="N203" s="52"/>
      <c r="O203" s="101">
        <f>IFERROR(INDEX('LTSS Rates'!$A$3:$E$269,MATCH(Z203,'LTSS Rates'!$A$3:$A$269,0),MATCH(AA203,'LTSS Rates'!$A$3:$E$3,0)),0)</f>
        <v>0</v>
      </c>
      <c r="P203" s="55">
        <f t="shared" si="16"/>
        <v>0</v>
      </c>
      <c r="Q203" s="274"/>
      <c r="R203" s="126"/>
      <c r="S203" s="182">
        <f t="shared" si="20"/>
        <v>0</v>
      </c>
      <c r="T203" s="228"/>
      <c r="U203" s="167"/>
      <c r="V203" s="205"/>
      <c r="X203" s="46" t="str">
        <f t="shared" si="17"/>
        <v/>
      </c>
      <c r="Z203" s="46" t="str">
        <f t="shared" si="18"/>
        <v/>
      </c>
      <c r="AA203" s="46" t="str">
        <f t="shared" si="19"/>
        <v xml:space="preserve"> Rate</v>
      </c>
    </row>
    <row r="204" spans="2:27" ht="14.65" customHeight="1" x14ac:dyDescent="0.25">
      <c r="B204" s="125">
        <v>196</v>
      </c>
      <c r="C204" s="121"/>
      <c r="D204" s="52"/>
      <c r="E204" s="52"/>
      <c r="F204" s="121"/>
      <c r="G204" s="57"/>
      <c r="H204" s="53"/>
      <c r="I204" s="54" t="str">
        <f>IFERROR(VLOOKUP(H204,Lists!B:C,2,FALSE),"")</f>
        <v/>
      </c>
      <c r="J204" s="52"/>
      <c r="K204" s="53"/>
      <c r="L204" s="71" t="str">
        <f>IFERROR(INDEX('LTSS Rates'!$C$4:$C$269,MATCH('Claims Summary'!X204,'LTSS Rates'!$A$4:$A$269,0)),"")</f>
        <v/>
      </c>
      <c r="M204" s="54" t="str">
        <f>IFERROR(VLOOKUP(Z204,'LTSS Rates'!A:B,2,FALSE),"")</f>
        <v/>
      </c>
      <c r="N204" s="52"/>
      <c r="O204" s="101">
        <f>IFERROR(INDEX('LTSS Rates'!$A$3:$E$269,MATCH(Z204,'LTSS Rates'!$A$3:$A$269,0),MATCH(AA204,'LTSS Rates'!$A$3:$E$3,0)),0)</f>
        <v>0</v>
      </c>
      <c r="P204" s="55">
        <f t="shared" si="16"/>
        <v>0</v>
      </c>
      <c r="Q204" s="274"/>
      <c r="R204" s="126"/>
      <c r="S204" s="182">
        <f t="shared" si="20"/>
        <v>0</v>
      </c>
      <c r="T204" s="228"/>
      <c r="U204" s="167"/>
      <c r="V204" s="205"/>
      <c r="X204" s="46" t="str">
        <f t="shared" si="17"/>
        <v/>
      </c>
      <c r="Z204" s="46" t="str">
        <f t="shared" si="18"/>
        <v/>
      </c>
      <c r="AA204" s="46" t="str">
        <f t="shared" si="19"/>
        <v xml:space="preserve"> Rate</v>
      </c>
    </row>
    <row r="205" spans="2:27" ht="14.65" customHeight="1" x14ac:dyDescent="0.25">
      <c r="B205" s="125">
        <v>197</v>
      </c>
      <c r="C205" s="121"/>
      <c r="D205" s="52"/>
      <c r="E205" s="52"/>
      <c r="F205" s="121"/>
      <c r="G205" s="57"/>
      <c r="H205" s="53"/>
      <c r="I205" s="54" t="str">
        <f>IFERROR(VLOOKUP(H205,Lists!B:C,2,FALSE),"")</f>
        <v/>
      </c>
      <c r="J205" s="52"/>
      <c r="K205" s="53"/>
      <c r="L205" s="71" t="str">
        <f>IFERROR(INDEX('LTSS Rates'!$C$4:$C$269,MATCH('Claims Summary'!X205,'LTSS Rates'!$A$4:$A$269,0)),"")</f>
        <v/>
      </c>
      <c r="M205" s="54" t="str">
        <f>IFERROR(VLOOKUP(Z205,'LTSS Rates'!A:B,2,FALSE),"")</f>
        <v/>
      </c>
      <c r="N205" s="52"/>
      <c r="O205" s="101">
        <f>IFERROR(INDEX('LTSS Rates'!$A$3:$E$269,MATCH(Z205,'LTSS Rates'!$A$3:$A$269,0),MATCH(AA205,'LTSS Rates'!$A$3:$E$3,0)),0)</f>
        <v>0</v>
      </c>
      <c r="P205" s="55">
        <f t="shared" si="16"/>
        <v>0</v>
      </c>
      <c r="Q205" s="274"/>
      <c r="R205" s="126"/>
      <c r="S205" s="182">
        <f t="shared" si="20"/>
        <v>0</v>
      </c>
      <c r="T205" s="228"/>
      <c r="U205" s="167"/>
      <c r="V205" s="205"/>
      <c r="X205" s="46" t="str">
        <f t="shared" si="17"/>
        <v/>
      </c>
      <c r="Z205" s="46" t="str">
        <f t="shared" si="18"/>
        <v/>
      </c>
      <c r="AA205" s="46" t="str">
        <f t="shared" si="19"/>
        <v xml:space="preserve"> Rate</v>
      </c>
    </row>
    <row r="206" spans="2:27" ht="14.65" customHeight="1" x14ac:dyDescent="0.25">
      <c r="B206" s="125">
        <v>198</v>
      </c>
      <c r="C206" s="121"/>
      <c r="D206" s="52"/>
      <c r="E206" s="52"/>
      <c r="F206" s="121"/>
      <c r="G206" s="57"/>
      <c r="H206" s="53"/>
      <c r="I206" s="54" t="str">
        <f>IFERROR(VLOOKUP(H206,Lists!B:C,2,FALSE),"")</f>
        <v/>
      </c>
      <c r="J206" s="52"/>
      <c r="K206" s="53"/>
      <c r="L206" s="71" t="str">
        <f>IFERROR(INDEX('LTSS Rates'!$C$4:$C$269,MATCH('Claims Summary'!X206,'LTSS Rates'!$A$4:$A$269,0)),"")</f>
        <v/>
      </c>
      <c r="M206" s="54" t="str">
        <f>IFERROR(VLOOKUP(Z206,'LTSS Rates'!A:B,2,FALSE),"")</f>
        <v/>
      </c>
      <c r="N206" s="52"/>
      <c r="O206" s="101">
        <f>IFERROR(INDEX('LTSS Rates'!$A$3:$E$269,MATCH(Z206,'LTSS Rates'!$A$3:$A$269,0),MATCH(AA206,'LTSS Rates'!$A$3:$E$3,0)),0)</f>
        <v>0</v>
      </c>
      <c r="P206" s="55">
        <f t="shared" si="16"/>
        <v>0</v>
      </c>
      <c r="Q206" s="274"/>
      <c r="R206" s="126"/>
      <c r="S206" s="182">
        <f t="shared" si="20"/>
        <v>0</v>
      </c>
      <c r="T206" s="228"/>
      <c r="U206" s="167"/>
      <c r="V206" s="205"/>
      <c r="X206" s="46" t="str">
        <f t="shared" si="17"/>
        <v/>
      </c>
      <c r="Z206" s="46" t="str">
        <f t="shared" si="18"/>
        <v/>
      </c>
      <c r="AA206" s="46" t="str">
        <f t="shared" si="19"/>
        <v xml:space="preserve"> Rate</v>
      </c>
    </row>
    <row r="207" spans="2:27" ht="14.65" customHeight="1" x14ac:dyDescent="0.25">
      <c r="B207" s="125">
        <v>199</v>
      </c>
      <c r="C207" s="121"/>
      <c r="D207" s="52"/>
      <c r="E207" s="52"/>
      <c r="F207" s="121"/>
      <c r="G207" s="57"/>
      <c r="H207" s="53"/>
      <c r="I207" s="54" t="str">
        <f>IFERROR(VLOOKUP(H207,Lists!B:C,2,FALSE),"")</f>
        <v/>
      </c>
      <c r="J207" s="52"/>
      <c r="K207" s="53"/>
      <c r="L207" s="71" t="str">
        <f>IFERROR(INDEX('LTSS Rates'!$C$4:$C$269,MATCH('Claims Summary'!X207,'LTSS Rates'!$A$4:$A$269,0)),"")</f>
        <v/>
      </c>
      <c r="M207" s="54" t="str">
        <f>IFERROR(VLOOKUP(Z207,'LTSS Rates'!A:B,2,FALSE),"")</f>
        <v/>
      </c>
      <c r="N207" s="52"/>
      <c r="O207" s="101">
        <f>IFERROR(INDEX('LTSS Rates'!$A$3:$E$269,MATCH(Z207,'LTSS Rates'!$A$3:$A$269,0),MATCH(AA207,'LTSS Rates'!$A$3:$E$3,0)),0)</f>
        <v>0</v>
      </c>
      <c r="P207" s="55">
        <f t="shared" si="16"/>
        <v>0</v>
      </c>
      <c r="Q207" s="274"/>
      <c r="R207" s="126"/>
      <c r="S207" s="182">
        <f t="shared" si="20"/>
        <v>0</v>
      </c>
      <c r="T207" s="228"/>
      <c r="U207" s="167"/>
      <c r="V207" s="205"/>
      <c r="X207" s="46" t="str">
        <f t="shared" si="17"/>
        <v/>
      </c>
      <c r="Z207" s="46" t="str">
        <f t="shared" si="18"/>
        <v/>
      </c>
      <c r="AA207" s="46" t="str">
        <f t="shared" si="19"/>
        <v xml:space="preserve"> Rate</v>
      </c>
    </row>
    <row r="208" spans="2:27" ht="14.65" customHeight="1" x14ac:dyDescent="0.25">
      <c r="B208" s="125">
        <v>200</v>
      </c>
      <c r="C208" s="121"/>
      <c r="D208" s="52"/>
      <c r="E208" s="52"/>
      <c r="F208" s="121"/>
      <c r="G208" s="57"/>
      <c r="H208" s="53"/>
      <c r="I208" s="54" t="str">
        <f>IFERROR(VLOOKUP(H208,Lists!B:C,2,FALSE),"")</f>
        <v/>
      </c>
      <c r="J208" s="52"/>
      <c r="K208" s="53"/>
      <c r="L208" s="71" t="str">
        <f>IFERROR(INDEX('LTSS Rates'!$C$4:$C$269,MATCH('Claims Summary'!X208,'LTSS Rates'!$A$4:$A$269,0)),"")</f>
        <v/>
      </c>
      <c r="M208" s="54" t="str">
        <f>IFERROR(VLOOKUP(Z208,'LTSS Rates'!A:B,2,FALSE),"")</f>
        <v/>
      </c>
      <c r="N208" s="52"/>
      <c r="O208" s="101">
        <f>IFERROR(INDEX('LTSS Rates'!$A$3:$E$269,MATCH(Z208,'LTSS Rates'!$A$3:$A$269,0),MATCH(AA208,'LTSS Rates'!$A$3:$E$3,0)),0)</f>
        <v>0</v>
      </c>
      <c r="P208" s="55">
        <f t="shared" si="16"/>
        <v>0</v>
      </c>
      <c r="Q208" s="274"/>
      <c r="R208" s="126"/>
      <c r="S208" s="182">
        <f t="shared" si="20"/>
        <v>0</v>
      </c>
      <c r="T208" s="228"/>
      <c r="U208" s="167"/>
      <c r="V208" s="205"/>
      <c r="X208" s="46" t="str">
        <f t="shared" si="17"/>
        <v/>
      </c>
      <c r="Z208" s="46" t="str">
        <f t="shared" si="18"/>
        <v/>
      </c>
      <c r="AA208" s="46" t="str">
        <f t="shared" si="19"/>
        <v xml:space="preserve"> Rate</v>
      </c>
    </row>
    <row r="209" spans="2:27" ht="14.65" customHeight="1" x14ac:dyDescent="0.25">
      <c r="B209" s="125">
        <v>201</v>
      </c>
      <c r="C209" s="121"/>
      <c r="D209" s="52"/>
      <c r="E209" s="52"/>
      <c r="F209" s="121"/>
      <c r="G209" s="57"/>
      <c r="H209" s="53"/>
      <c r="I209" s="54" t="str">
        <f>IFERROR(VLOOKUP(H209,Lists!B:C,2,FALSE),"")</f>
        <v/>
      </c>
      <c r="J209" s="52"/>
      <c r="K209" s="53"/>
      <c r="L209" s="71" t="str">
        <f>IFERROR(INDEX('LTSS Rates'!$C$4:$C$269,MATCH('Claims Summary'!X209,'LTSS Rates'!$A$4:$A$269,0)),"")</f>
        <v/>
      </c>
      <c r="M209" s="54" t="str">
        <f>IFERROR(VLOOKUP(Z209,'LTSS Rates'!A:B,2,FALSE),"")</f>
        <v/>
      </c>
      <c r="N209" s="52"/>
      <c r="O209" s="101">
        <f>IFERROR(INDEX('LTSS Rates'!$A$3:$E$269,MATCH(Z209,'LTSS Rates'!$A$3:$A$269,0),MATCH(AA209,'LTSS Rates'!$A$3:$E$3,0)),0)</f>
        <v>0</v>
      </c>
      <c r="P209" s="55">
        <f t="shared" si="16"/>
        <v>0</v>
      </c>
      <c r="Q209" s="274"/>
      <c r="R209" s="126"/>
      <c r="S209" s="182">
        <f t="shared" si="20"/>
        <v>0</v>
      </c>
      <c r="T209" s="228"/>
      <c r="U209" s="167"/>
      <c r="V209" s="205"/>
      <c r="X209" s="46" t="str">
        <f t="shared" si="17"/>
        <v/>
      </c>
      <c r="Z209" s="46" t="str">
        <f t="shared" si="18"/>
        <v/>
      </c>
      <c r="AA209" s="46" t="str">
        <f t="shared" si="19"/>
        <v xml:space="preserve"> Rate</v>
      </c>
    </row>
    <row r="210" spans="2:27" ht="14.65" customHeight="1" x14ac:dyDescent="0.25">
      <c r="B210" s="125">
        <v>202</v>
      </c>
      <c r="C210" s="121"/>
      <c r="D210" s="52"/>
      <c r="E210" s="52"/>
      <c r="F210" s="121"/>
      <c r="G210" s="57"/>
      <c r="H210" s="53"/>
      <c r="I210" s="54" t="str">
        <f>IFERROR(VLOOKUP(H210,Lists!B:C,2,FALSE),"")</f>
        <v/>
      </c>
      <c r="J210" s="52"/>
      <c r="K210" s="53"/>
      <c r="L210" s="71" t="str">
        <f>IFERROR(INDEX('LTSS Rates'!$C$4:$C$269,MATCH('Claims Summary'!X210,'LTSS Rates'!$A$4:$A$269,0)),"")</f>
        <v/>
      </c>
      <c r="M210" s="54" t="str">
        <f>IFERROR(VLOOKUP(Z210,'LTSS Rates'!A:B,2,FALSE),"")</f>
        <v/>
      </c>
      <c r="N210" s="52"/>
      <c r="O210" s="101">
        <f>IFERROR(INDEX('LTSS Rates'!$A$3:$E$269,MATCH(Z210,'LTSS Rates'!$A$3:$A$269,0),MATCH(AA210,'LTSS Rates'!$A$3:$E$3,0)),0)</f>
        <v>0</v>
      </c>
      <c r="P210" s="55">
        <f t="shared" ref="P210:P273" si="21">IFERROR(N210*O210,0)</f>
        <v>0</v>
      </c>
      <c r="Q210" s="274"/>
      <c r="R210" s="126"/>
      <c r="S210" s="182">
        <f t="shared" si="20"/>
        <v>0</v>
      </c>
      <c r="T210" s="228"/>
      <c r="U210" s="167"/>
      <c r="V210" s="205"/>
      <c r="X210" s="46" t="str">
        <f t="shared" si="17"/>
        <v/>
      </c>
      <c r="Z210" s="46" t="str">
        <f t="shared" si="18"/>
        <v/>
      </c>
      <c r="AA210" s="46" t="str">
        <f t="shared" si="19"/>
        <v xml:space="preserve"> Rate</v>
      </c>
    </row>
    <row r="211" spans="2:27" ht="14.65" customHeight="1" x14ac:dyDescent="0.25">
      <c r="B211" s="125">
        <v>203</v>
      </c>
      <c r="C211" s="121"/>
      <c r="D211" s="52"/>
      <c r="E211" s="52"/>
      <c r="F211" s="121"/>
      <c r="G211" s="57"/>
      <c r="H211" s="53"/>
      <c r="I211" s="54" t="str">
        <f>IFERROR(VLOOKUP(H211,Lists!B:C,2,FALSE),"")</f>
        <v/>
      </c>
      <c r="J211" s="52"/>
      <c r="K211" s="53"/>
      <c r="L211" s="71" t="str">
        <f>IFERROR(INDEX('LTSS Rates'!$C$4:$C$269,MATCH('Claims Summary'!X211,'LTSS Rates'!$A$4:$A$269,0)),"")</f>
        <v/>
      </c>
      <c r="M211" s="54" t="str">
        <f>IFERROR(VLOOKUP(Z211,'LTSS Rates'!A:B,2,FALSE),"")</f>
        <v/>
      </c>
      <c r="N211" s="52"/>
      <c r="O211" s="101">
        <f>IFERROR(INDEX('LTSS Rates'!$A$3:$E$269,MATCH(Z211,'LTSS Rates'!$A$3:$A$269,0),MATCH(AA211,'LTSS Rates'!$A$3:$E$3,0)),0)</f>
        <v>0</v>
      </c>
      <c r="P211" s="55">
        <f t="shared" si="21"/>
        <v>0</v>
      </c>
      <c r="Q211" s="274"/>
      <c r="R211" s="126"/>
      <c r="S211" s="182">
        <f t="shared" si="20"/>
        <v>0</v>
      </c>
      <c r="T211" s="228"/>
      <c r="U211" s="167"/>
      <c r="V211" s="205"/>
      <c r="X211" s="46" t="str">
        <f t="shared" si="17"/>
        <v/>
      </c>
      <c r="Z211" s="46" t="str">
        <f t="shared" si="18"/>
        <v/>
      </c>
      <c r="AA211" s="46" t="str">
        <f t="shared" si="19"/>
        <v xml:space="preserve"> Rate</v>
      </c>
    </row>
    <row r="212" spans="2:27" ht="14.65" customHeight="1" x14ac:dyDescent="0.25">
      <c r="B212" s="125">
        <v>204</v>
      </c>
      <c r="C212" s="121"/>
      <c r="D212" s="52"/>
      <c r="E212" s="52"/>
      <c r="F212" s="121"/>
      <c r="G212" s="57"/>
      <c r="H212" s="53"/>
      <c r="I212" s="54" t="str">
        <f>IFERROR(VLOOKUP(H212,Lists!B:C,2,FALSE),"")</f>
        <v/>
      </c>
      <c r="J212" s="52"/>
      <c r="K212" s="53"/>
      <c r="L212" s="71" t="str">
        <f>IFERROR(INDEX('LTSS Rates'!$C$4:$C$269,MATCH('Claims Summary'!X212,'LTSS Rates'!$A$4:$A$269,0)),"")</f>
        <v/>
      </c>
      <c r="M212" s="54" t="str">
        <f>IFERROR(VLOOKUP(Z212,'LTSS Rates'!A:B,2,FALSE),"")</f>
        <v/>
      </c>
      <c r="N212" s="52"/>
      <c r="O212" s="101">
        <f>IFERROR(INDEX('LTSS Rates'!$A$3:$E$269,MATCH(Z212,'LTSS Rates'!$A$3:$A$269,0),MATCH(AA212,'LTSS Rates'!$A$3:$E$3,0)),0)</f>
        <v>0</v>
      </c>
      <c r="P212" s="55">
        <f t="shared" si="21"/>
        <v>0</v>
      </c>
      <c r="Q212" s="274"/>
      <c r="R212" s="126"/>
      <c r="S212" s="182">
        <f t="shared" si="20"/>
        <v>0</v>
      </c>
      <c r="T212" s="228"/>
      <c r="U212" s="167"/>
      <c r="V212" s="205"/>
      <c r="X212" s="46" t="str">
        <f t="shared" si="17"/>
        <v/>
      </c>
      <c r="Z212" s="46" t="str">
        <f t="shared" si="18"/>
        <v/>
      </c>
      <c r="AA212" s="46" t="str">
        <f t="shared" si="19"/>
        <v xml:space="preserve"> Rate</v>
      </c>
    </row>
    <row r="213" spans="2:27" ht="14.65" customHeight="1" x14ac:dyDescent="0.25">
      <c r="B213" s="125">
        <v>205</v>
      </c>
      <c r="C213" s="121"/>
      <c r="D213" s="52"/>
      <c r="E213" s="52"/>
      <c r="F213" s="121"/>
      <c r="G213" s="57"/>
      <c r="H213" s="53"/>
      <c r="I213" s="54" t="str">
        <f>IFERROR(VLOOKUP(H213,Lists!B:C,2,FALSE),"")</f>
        <v/>
      </c>
      <c r="J213" s="52"/>
      <c r="K213" s="53"/>
      <c r="L213" s="71" t="str">
        <f>IFERROR(INDEX('LTSS Rates'!$C$4:$C$269,MATCH('Claims Summary'!X213,'LTSS Rates'!$A$4:$A$269,0)),"")</f>
        <v/>
      </c>
      <c r="M213" s="54" t="str">
        <f>IFERROR(VLOOKUP(Z213,'LTSS Rates'!A:B,2,FALSE),"")</f>
        <v/>
      </c>
      <c r="N213" s="52"/>
      <c r="O213" s="101">
        <f>IFERROR(INDEX('LTSS Rates'!$A$3:$E$269,MATCH(Z213,'LTSS Rates'!$A$3:$A$269,0),MATCH(AA213,'LTSS Rates'!$A$3:$E$3,0)),0)</f>
        <v>0</v>
      </c>
      <c r="P213" s="55">
        <f t="shared" si="21"/>
        <v>0</v>
      </c>
      <c r="Q213" s="274"/>
      <c r="R213" s="126"/>
      <c r="S213" s="182">
        <f t="shared" si="20"/>
        <v>0</v>
      </c>
      <c r="T213" s="228"/>
      <c r="U213" s="167"/>
      <c r="V213" s="205"/>
      <c r="X213" s="46" t="str">
        <f t="shared" si="17"/>
        <v/>
      </c>
      <c r="Z213" s="46" t="str">
        <f t="shared" si="18"/>
        <v/>
      </c>
      <c r="AA213" s="46" t="str">
        <f t="shared" si="19"/>
        <v xml:space="preserve"> Rate</v>
      </c>
    </row>
    <row r="214" spans="2:27" ht="14.65" customHeight="1" x14ac:dyDescent="0.25">
      <c r="B214" s="125">
        <v>206</v>
      </c>
      <c r="C214" s="121"/>
      <c r="D214" s="52"/>
      <c r="E214" s="52"/>
      <c r="F214" s="121"/>
      <c r="G214" s="57"/>
      <c r="H214" s="53"/>
      <c r="I214" s="54" t="str">
        <f>IFERROR(VLOOKUP(H214,Lists!B:C,2,FALSE),"")</f>
        <v/>
      </c>
      <c r="J214" s="52"/>
      <c r="K214" s="53"/>
      <c r="L214" s="71" t="str">
        <f>IFERROR(INDEX('LTSS Rates'!$C$4:$C$269,MATCH('Claims Summary'!X214,'LTSS Rates'!$A$4:$A$269,0)),"")</f>
        <v/>
      </c>
      <c r="M214" s="54" t="str">
        <f>IFERROR(VLOOKUP(Z214,'LTSS Rates'!A:B,2,FALSE),"")</f>
        <v/>
      </c>
      <c r="N214" s="52"/>
      <c r="O214" s="101">
        <f>IFERROR(INDEX('LTSS Rates'!$A$3:$E$269,MATCH(Z214,'LTSS Rates'!$A$3:$A$269,0),MATCH(AA214,'LTSS Rates'!$A$3:$E$3,0)),0)</f>
        <v>0</v>
      </c>
      <c r="P214" s="55">
        <f t="shared" si="21"/>
        <v>0</v>
      </c>
      <c r="Q214" s="274"/>
      <c r="R214" s="126"/>
      <c r="S214" s="182">
        <f t="shared" si="20"/>
        <v>0</v>
      </c>
      <c r="T214" s="228"/>
      <c r="U214" s="167"/>
      <c r="V214" s="205"/>
      <c r="X214" s="46" t="str">
        <f t="shared" si="17"/>
        <v/>
      </c>
      <c r="Z214" s="46" t="str">
        <f t="shared" si="18"/>
        <v/>
      </c>
      <c r="AA214" s="46" t="str">
        <f t="shared" si="19"/>
        <v xml:space="preserve"> Rate</v>
      </c>
    </row>
    <row r="215" spans="2:27" ht="14.65" customHeight="1" x14ac:dyDescent="0.25">
      <c r="B215" s="125">
        <v>207</v>
      </c>
      <c r="C215" s="121"/>
      <c r="D215" s="52"/>
      <c r="E215" s="52"/>
      <c r="F215" s="121"/>
      <c r="G215" s="57"/>
      <c r="H215" s="53"/>
      <c r="I215" s="54" t="str">
        <f>IFERROR(VLOOKUP(H215,Lists!B:C,2,FALSE),"")</f>
        <v/>
      </c>
      <c r="J215" s="52"/>
      <c r="K215" s="53"/>
      <c r="L215" s="71" t="str">
        <f>IFERROR(INDEX('LTSS Rates'!$C$4:$C$269,MATCH('Claims Summary'!X215,'LTSS Rates'!$A$4:$A$269,0)),"")</f>
        <v/>
      </c>
      <c r="M215" s="54" t="str">
        <f>IFERROR(VLOOKUP(Z215,'LTSS Rates'!A:B,2,FALSE),"")</f>
        <v/>
      </c>
      <c r="N215" s="52"/>
      <c r="O215" s="101">
        <f>IFERROR(INDEX('LTSS Rates'!$A$3:$E$269,MATCH(Z215,'LTSS Rates'!$A$3:$A$269,0),MATCH(AA215,'LTSS Rates'!$A$3:$E$3,0)),0)</f>
        <v>0</v>
      </c>
      <c r="P215" s="55">
        <f t="shared" si="21"/>
        <v>0</v>
      </c>
      <c r="Q215" s="274"/>
      <c r="R215" s="126"/>
      <c r="S215" s="182">
        <f t="shared" si="20"/>
        <v>0</v>
      </c>
      <c r="T215" s="228"/>
      <c r="U215" s="167"/>
      <c r="V215" s="205"/>
      <c r="X215" s="46" t="str">
        <f t="shared" si="17"/>
        <v/>
      </c>
      <c r="Z215" s="46" t="str">
        <f t="shared" si="18"/>
        <v/>
      </c>
      <c r="AA215" s="46" t="str">
        <f t="shared" si="19"/>
        <v xml:space="preserve"> Rate</v>
      </c>
    </row>
    <row r="216" spans="2:27" ht="14.65" customHeight="1" x14ac:dyDescent="0.25">
      <c r="B216" s="125">
        <v>208</v>
      </c>
      <c r="C216" s="121"/>
      <c r="D216" s="52"/>
      <c r="E216" s="52"/>
      <c r="F216" s="121"/>
      <c r="G216" s="57"/>
      <c r="H216" s="53"/>
      <c r="I216" s="54" t="str">
        <f>IFERROR(VLOOKUP(H216,Lists!B:C,2,FALSE),"")</f>
        <v/>
      </c>
      <c r="J216" s="52"/>
      <c r="K216" s="53"/>
      <c r="L216" s="71" t="str">
        <f>IFERROR(INDEX('LTSS Rates'!$C$4:$C$269,MATCH('Claims Summary'!X216,'LTSS Rates'!$A$4:$A$269,0)),"")</f>
        <v/>
      </c>
      <c r="M216" s="54" t="str">
        <f>IFERROR(VLOOKUP(Z216,'LTSS Rates'!A:B,2,FALSE),"")</f>
        <v/>
      </c>
      <c r="N216" s="52"/>
      <c r="O216" s="101">
        <f>IFERROR(INDEX('LTSS Rates'!$A$3:$E$269,MATCH(Z216,'LTSS Rates'!$A$3:$A$269,0),MATCH(AA216,'LTSS Rates'!$A$3:$E$3,0)),0)</f>
        <v>0</v>
      </c>
      <c r="P216" s="55">
        <f t="shared" si="21"/>
        <v>0</v>
      </c>
      <c r="Q216" s="274"/>
      <c r="R216" s="126"/>
      <c r="S216" s="182">
        <f t="shared" si="20"/>
        <v>0</v>
      </c>
      <c r="T216" s="228"/>
      <c r="U216" s="167"/>
      <c r="V216" s="205"/>
      <c r="X216" s="46" t="str">
        <f t="shared" si="17"/>
        <v/>
      </c>
      <c r="Z216" s="46" t="str">
        <f t="shared" si="18"/>
        <v/>
      </c>
      <c r="AA216" s="46" t="str">
        <f t="shared" si="19"/>
        <v xml:space="preserve"> Rate</v>
      </c>
    </row>
    <row r="217" spans="2:27" ht="14.65" customHeight="1" x14ac:dyDescent="0.25">
      <c r="B217" s="125">
        <v>209</v>
      </c>
      <c r="C217" s="121"/>
      <c r="D217" s="52"/>
      <c r="E217" s="52"/>
      <c r="F217" s="121"/>
      <c r="G217" s="57"/>
      <c r="H217" s="53"/>
      <c r="I217" s="54" t="str">
        <f>IFERROR(VLOOKUP(H217,Lists!B:C,2,FALSE),"")</f>
        <v/>
      </c>
      <c r="J217" s="52"/>
      <c r="K217" s="53"/>
      <c r="L217" s="71" t="str">
        <f>IFERROR(INDEX('LTSS Rates'!$C$4:$C$269,MATCH('Claims Summary'!X217,'LTSS Rates'!$A$4:$A$269,0)),"")</f>
        <v/>
      </c>
      <c r="M217" s="54" t="str">
        <f>IFERROR(VLOOKUP(Z217,'LTSS Rates'!A:B,2,FALSE),"")</f>
        <v/>
      </c>
      <c r="N217" s="52"/>
      <c r="O217" s="101">
        <f>IFERROR(INDEX('LTSS Rates'!$A$3:$E$269,MATCH(Z217,'LTSS Rates'!$A$3:$A$269,0),MATCH(AA217,'LTSS Rates'!$A$3:$E$3,0)),0)</f>
        <v>0</v>
      </c>
      <c r="P217" s="55">
        <f t="shared" si="21"/>
        <v>0</v>
      </c>
      <c r="Q217" s="274"/>
      <c r="R217" s="126"/>
      <c r="S217" s="182">
        <f t="shared" si="20"/>
        <v>0</v>
      </c>
      <c r="T217" s="228"/>
      <c r="U217" s="167"/>
      <c r="V217" s="205"/>
      <c r="X217" s="46" t="str">
        <f t="shared" si="17"/>
        <v/>
      </c>
      <c r="Z217" s="46" t="str">
        <f t="shared" si="18"/>
        <v/>
      </c>
      <c r="AA217" s="46" t="str">
        <f t="shared" si="19"/>
        <v xml:space="preserve"> Rate</v>
      </c>
    </row>
    <row r="218" spans="2:27" ht="14.65" customHeight="1" x14ac:dyDescent="0.25">
      <c r="B218" s="125">
        <v>210</v>
      </c>
      <c r="C218" s="121"/>
      <c r="D218" s="52"/>
      <c r="E218" s="52"/>
      <c r="F218" s="121"/>
      <c r="G218" s="57"/>
      <c r="H218" s="53"/>
      <c r="I218" s="54" t="str">
        <f>IFERROR(VLOOKUP(H218,Lists!B:C,2,FALSE),"")</f>
        <v/>
      </c>
      <c r="J218" s="52"/>
      <c r="K218" s="53"/>
      <c r="L218" s="71" t="str">
        <f>IFERROR(INDEX('LTSS Rates'!$C$4:$C$269,MATCH('Claims Summary'!X218,'LTSS Rates'!$A$4:$A$269,0)),"")</f>
        <v/>
      </c>
      <c r="M218" s="54" t="str">
        <f>IFERROR(VLOOKUP(Z218,'LTSS Rates'!A:B,2,FALSE),"")</f>
        <v/>
      </c>
      <c r="N218" s="52"/>
      <c r="O218" s="101">
        <f>IFERROR(INDEX('LTSS Rates'!$A$3:$E$269,MATCH(Z218,'LTSS Rates'!$A$3:$A$269,0),MATCH(AA218,'LTSS Rates'!$A$3:$E$3,0)),0)</f>
        <v>0</v>
      </c>
      <c r="P218" s="55">
        <f t="shared" si="21"/>
        <v>0</v>
      </c>
      <c r="Q218" s="274"/>
      <c r="R218" s="126"/>
      <c r="S218" s="182">
        <f t="shared" si="20"/>
        <v>0</v>
      </c>
      <c r="T218" s="228"/>
      <c r="U218" s="167"/>
      <c r="V218" s="205"/>
      <c r="X218" s="46" t="str">
        <f t="shared" si="17"/>
        <v/>
      </c>
      <c r="Z218" s="46" t="str">
        <f t="shared" si="18"/>
        <v/>
      </c>
      <c r="AA218" s="46" t="str">
        <f t="shared" si="19"/>
        <v xml:space="preserve"> Rate</v>
      </c>
    </row>
    <row r="219" spans="2:27" ht="14.65" customHeight="1" x14ac:dyDescent="0.25">
      <c r="B219" s="125">
        <v>211</v>
      </c>
      <c r="C219" s="121"/>
      <c r="D219" s="52"/>
      <c r="E219" s="52"/>
      <c r="F219" s="121"/>
      <c r="G219" s="57"/>
      <c r="H219" s="53"/>
      <c r="I219" s="54" t="str">
        <f>IFERROR(VLOOKUP(H219,Lists!B:C,2,FALSE),"")</f>
        <v/>
      </c>
      <c r="J219" s="52"/>
      <c r="K219" s="53"/>
      <c r="L219" s="71" t="str">
        <f>IFERROR(INDEX('LTSS Rates'!$C$4:$C$269,MATCH('Claims Summary'!X219,'LTSS Rates'!$A$4:$A$269,0)),"")</f>
        <v/>
      </c>
      <c r="M219" s="54" t="str">
        <f>IFERROR(VLOOKUP(Z219,'LTSS Rates'!A:B,2,FALSE),"")</f>
        <v/>
      </c>
      <c r="N219" s="52"/>
      <c r="O219" s="101">
        <f>IFERROR(INDEX('LTSS Rates'!$A$3:$E$269,MATCH(Z219,'LTSS Rates'!$A$3:$A$269,0),MATCH(AA219,'LTSS Rates'!$A$3:$E$3,0)),0)</f>
        <v>0</v>
      </c>
      <c r="P219" s="55">
        <f t="shared" si="21"/>
        <v>0</v>
      </c>
      <c r="Q219" s="274"/>
      <c r="R219" s="126"/>
      <c r="S219" s="182">
        <f t="shared" si="20"/>
        <v>0</v>
      </c>
      <c r="T219" s="228"/>
      <c r="U219" s="167"/>
      <c r="V219" s="205"/>
      <c r="X219" s="46" t="str">
        <f t="shared" si="17"/>
        <v/>
      </c>
      <c r="Z219" s="46" t="str">
        <f t="shared" si="18"/>
        <v/>
      </c>
      <c r="AA219" s="46" t="str">
        <f t="shared" si="19"/>
        <v xml:space="preserve"> Rate</v>
      </c>
    </row>
    <row r="220" spans="2:27" ht="14.65" customHeight="1" x14ac:dyDescent="0.25">
      <c r="B220" s="125">
        <v>212</v>
      </c>
      <c r="C220" s="121"/>
      <c r="D220" s="52"/>
      <c r="E220" s="52"/>
      <c r="F220" s="121"/>
      <c r="G220" s="57"/>
      <c r="H220" s="53"/>
      <c r="I220" s="54" t="str">
        <f>IFERROR(VLOOKUP(H220,Lists!B:C,2,FALSE),"")</f>
        <v/>
      </c>
      <c r="J220" s="52"/>
      <c r="K220" s="53"/>
      <c r="L220" s="71" t="str">
        <f>IFERROR(INDEX('LTSS Rates'!$C$4:$C$269,MATCH('Claims Summary'!X220,'LTSS Rates'!$A$4:$A$269,0)),"")</f>
        <v/>
      </c>
      <c r="M220" s="54" t="str">
        <f>IFERROR(VLOOKUP(Z220,'LTSS Rates'!A:B,2,FALSE),"")</f>
        <v/>
      </c>
      <c r="N220" s="52"/>
      <c r="O220" s="101">
        <f>IFERROR(INDEX('LTSS Rates'!$A$3:$E$269,MATCH(Z220,'LTSS Rates'!$A$3:$A$269,0),MATCH(AA220,'LTSS Rates'!$A$3:$E$3,0)),0)</f>
        <v>0</v>
      </c>
      <c r="P220" s="55">
        <f t="shared" si="21"/>
        <v>0</v>
      </c>
      <c r="Q220" s="274"/>
      <c r="R220" s="126"/>
      <c r="S220" s="182">
        <f t="shared" si="20"/>
        <v>0</v>
      </c>
      <c r="T220" s="228"/>
      <c r="U220" s="167"/>
      <c r="V220" s="205"/>
      <c r="X220" s="46" t="str">
        <f t="shared" si="17"/>
        <v/>
      </c>
      <c r="Z220" s="46" t="str">
        <f t="shared" si="18"/>
        <v/>
      </c>
      <c r="AA220" s="46" t="str">
        <f t="shared" si="19"/>
        <v xml:space="preserve"> Rate</v>
      </c>
    </row>
    <row r="221" spans="2:27" ht="14.65" customHeight="1" x14ac:dyDescent="0.25">
      <c r="B221" s="125">
        <v>213</v>
      </c>
      <c r="C221" s="121"/>
      <c r="D221" s="52"/>
      <c r="E221" s="52"/>
      <c r="F221" s="121"/>
      <c r="G221" s="57"/>
      <c r="H221" s="53"/>
      <c r="I221" s="54" t="str">
        <f>IFERROR(VLOOKUP(H221,Lists!B:C,2,FALSE),"")</f>
        <v/>
      </c>
      <c r="J221" s="52"/>
      <c r="K221" s="53"/>
      <c r="L221" s="71" t="str">
        <f>IFERROR(INDEX('LTSS Rates'!$C$4:$C$269,MATCH('Claims Summary'!X221,'LTSS Rates'!$A$4:$A$269,0)),"")</f>
        <v/>
      </c>
      <c r="M221" s="54" t="str">
        <f>IFERROR(VLOOKUP(Z221,'LTSS Rates'!A:B,2,FALSE),"")</f>
        <v/>
      </c>
      <c r="N221" s="52"/>
      <c r="O221" s="101">
        <f>IFERROR(INDEX('LTSS Rates'!$A$3:$E$269,MATCH(Z221,'LTSS Rates'!$A$3:$A$269,0),MATCH(AA221,'LTSS Rates'!$A$3:$E$3,0)),0)</f>
        <v>0</v>
      </c>
      <c r="P221" s="55">
        <f t="shared" si="21"/>
        <v>0</v>
      </c>
      <c r="Q221" s="274"/>
      <c r="R221" s="126"/>
      <c r="S221" s="182">
        <f t="shared" si="20"/>
        <v>0</v>
      </c>
      <c r="T221" s="228"/>
      <c r="U221" s="167"/>
      <c r="V221" s="205"/>
      <c r="X221" s="46" t="str">
        <f t="shared" si="17"/>
        <v/>
      </c>
      <c r="Z221" s="46" t="str">
        <f t="shared" si="18"/>
        <v/>
      </c>
      <c r="AA221" s="46" t="str">
        <f t="shared" si="19"/>
        <v xml:space="preserve"> Rate</v>
      </c>
    </row>
    <row r="222" spans="2:27" ht="14.65" customHeight="1" x14ac:dyDescent="0.25">
      <c r="B222" s="125">
        <v>214</v>
      </c>
      <c r="C222" s="121"/>
      <c r="D222" s="52"/>
      <c r="E222" s="52"/>
      <c r="F222" s="121"/>
      <c r="G222" s="57"/>
      <c r="H222" s="53"/>
      <c r="I222" s="54" t="str">
        <f>IFERROR(VLOOKUP(H222,Lists!B:C,2,FALSE),"")</f>
        <v/>
      </c>
      <c r="J222" s="52"/>
      <c r="K222" s="53"/>
      <c r="L222" s="71" t="str">
        <f>IFERROR(INDEX('LTSS Rates'!$C$4:$C$269,MATCH('Claims Summary'!X222,'LTSS Rates'!$A$4:$A$269,0)),"")</f>
        <v/>
      </c>
      <c r="M222" s="54" t="str">
        <f>IFERROR(VLOOKUP(Z222,'LTSS Rates'!A:B,2,FALSE),"")</f>
        <v/>
      </c>
      <c r="N222" s="52"/>
      <c r="O222" s="101">
        <f>IFERROR(INDEX('LTSS Rates'!$A$3:$E$269,MATCH(Z222,'LTSS Rates'!$A$3:$A$269,0),MATCH(AA222,'LTSS Rates'!$A$3:$E$3,0)),0)</f>
        <v>0</v>
      </c>
      <c r="P222" s="55">
        <f t="shared" si="21"/>
        <v>0</v>
      </c>
      <c r="Q222" s="274"/>
      <c r="R222" s="126"/>
      <c r="S222" s="182">
        <f t="shared" si="20"/>
        <v>0</v>
      </c>
      <c r="T222" s="228"/>
      <c r="U222" s="167"/>
      <c r="V222" s="205"/>
      <c r="X222" s="46" t="str">
        <f t="shared" si="17"/>
        <v/>
      </c>
      <c r="Z222" s="46" t="str">
        <f t="shared" si="18"/>
        <v/>
      </c>
      <c r="AA222" s="46" t="str">
        <f t="shared" si="19"/>
        <v xml:space="preserve"> Rate</v>
      </c>
    </row>
    <row r="223" spans="2:27" ht="14.65" customHeight="1" x14ac:dyDescent="0.25">
      <c r="B223" s="125">
        <v>215</v>
      </c>
      <c r="C223" s="121"/>
      <c r="D223" s="52"/>
      <c r="E223" s="52"/>
      <c r="F223" s="121"/>
      <c r="G223" s="57"/>
      <c r="H223" s="53"/>
      <c r="I223" s="54" t="str">
        <f>IFERROR(VLOOKUP(H223,Lists!B:C,2,FALSE),"")</f>
        <v/>
      </c>
      <c r="J223" s="52"/>
      <c r="K223" s="53"/>
      <c r="L223" s="71" t="str">
        <f>IFERROR(INDEX('LTSS Rates'!$C$4:$C$269,MATCH('Claims Summary'!X223,'LTSS Rates'!$A$4:$A$269,0)),"")</f>
        <v/>
      </c>
      <c r="M223" s="54" t="str">
        <f>IFERROR(VLOOKUP(Z223,'LTSS Rates'!A:B,2,FALSE),"")</f>
        <v/>
      </c>
      <c r="N223" s="52"/>
      <c r="O223" s="101">
        <f>IFERROR(INDEX('LTSS Rates'!$A$3:$E$269,MATCH(Z223,'LTSS Rates'!$A$3:$A$269,0),MATCH(AA223,'LTSS Rates'!$A$3:$E$3,0)),0)</f>
        <v>0</v>
      </c>
      <c r="P223" s="55">
        <f t="shared" si="21"/>
        <v>0</v>
      </c>
      <c r="Q223" s="274"/>
      <c r="R223" s="126"/>
      <c r="S223" s="182">
        <f t="shared" si="20"/>
        <v>0</v>
      </c>
      <c r="T223" s="228"/>
      <c r="U223" s="167"/>
      <c r="V223" s="205"/>
      <c r="X223" s="46" t="str">
        <f t="shared" si="17"/>
        <v/>
      </c>
      <c r="Z223" s="46" t="str">
        <f t="shared" si="18"/>
        <v/>
      </c>
      <c r="AA223" s="46" t="str">
        <f t="shared" si="19"/>
        <v xml:space="preserve"> Rate</v>
      </c>
    </row>
    <row r="224" spans="2:27" ht="14.65" customHeight="1" x14ac:dyDescent="0.25">
      <c r="B224" s="125">
        <v>216</v>
      </c>
      <c r="C224" s="121"/>
      <c r="D224" s="52"/>
      <c r="E224" s="52"/>
      <c r="F224" s="121"/>
      <c r="G224" s="57"/>
      <c r="H224" s="53"/>
      <c r="I224" s="54" t="str">
        <f>IFERROR(VLOOKUP(H224,Lists!B:C,2,FALSE),"")</f>
        <v/>
      </c>
      <c r="J224" s="52"/>
      <c r="K224" s="53"/>
      <c r="L224" s="71" t="str">
        <f>IFERROR(INDEX('LTSS Rates'!$C$4:$C$269,MATCH('Claims Summary'!X224,'LTSS Rates'!$A$4:$A$269,0)),"")</f>
        <v/>
      </c>
      <c r="M224" s="54" t="str">
        <f>IFERROR(VLOOKUP(Z224,'LTSS Rates'!A:B,2,FALSE),"")</f>
        <v/>
      </c>
      <c r="N224" s="52"/>
      <c r="O224" s="101">
        <f>IFERROR(INDEX('LTSS Rates'!$A$3:$E$269,MATCH(Z224,'LTSS Rates'!$A$3:$A$269,0),MATCH(AA224,'LTSS Rates'!$A$3:$E$3,0)),0)</f>
        <v>0</v>
      </c>
      <c r="P224" s="55">
        <f t="shared" si="21"/>
        <v>0</v>
      </c>
      <c r="Q224" s="274"/>
      <c r="R224" s="126"/>
      <c r="S224" s="182">
        <f t="shared" si="20"/>
        <v>0</v>
      </c>
      <c r="T224" s="228"/>
      <c r="U224" s="167"/>
      <c r="V224" s="205"/>
      <c r="X224" s="46" t="str">
        <f t="shared" si="17"/>
        <v/>
      </c>
      <c r="Z224" s="46" t="str">
        <f t="shared" si="18"/>
        <v/>
      </c>
      <c r="AA224" s="46" t="str">
        <f t="shared" si="19"/>
        <v xml:space="preserve"> Rate</v>
      </c>
    </row>
    <row r="225" spans="2:27" ht="14.65" customHeight="1" x14ac:dyDescent="0.25">
      <c r="B225" s="125">
        <v>217</v>
      </c>
      <c r="C225" s="121"/>
      <c r="D225" s="52"/>
      <c r="E225" s="52"/>
      <c r="F225" s="121"/>
      <c r="G225" s="57"/>
      <c r="H225" s="53"/>
      <c r="I225" s="54" t="str">
        <f>IFERROR(VLOOKUP(H225,Lists!B:C,2,FALSE),"")</f>
        <v/>
      </c>
      <c r="J225" s="52"/>
      <c r="K225" s="53"/>
      <c r="L225" s="71" t="str">
        <f>IFERROR(INDEX('LTSS Rates'!$C$4:$C$269,MATCH('Claims Summary'!X225,'LTSS Rates'!$A$4:$A$269,0)),"")</f>
        <v/>
      </c>
      <c r="M225" s="54" t="str">
        <f>IFERROR(VLOOKUP(Z225,'LTSS Rates'!A:B,2,FALSE),"")</f>
        <v/>
      </c>
      <c r="N225" s="52"/>
      <c r="O225" s="101">
        <f>IFERROR(INDEX('LTSS Rates'!$A$3:$E$269,MATCH(Z225,'LTSS Rates'!$A$3:$A$269,0),MATCH(AA225,'LTSS Rates'!$A$3:$E$3,0)),0)</f>
        <v>0</v>
      </c>
      <c r="P225" s="55">
        <f t="shared" si="21"/>
        <v>0</v>
      </c>
      <c r="Q225" s="274"/>
      <c r="R225" s="126"/>
      <c r="S225" s="182">
        <f t="shared" si="20"/>
        <v>0</v>
      </c>
      <c r="T225" s="228"/>
      <c r="U225" s="167"/>
      <c r="V225" s="205"/>
      <c r="X225" s="46" t="str">
        <f t="shared" si="17"/>
        <v/>
      </c>
      <c r="Z225" s="46" t="str">
        <f t="shared" si="18"/>
        <v/>
      </c>
      <c r="AA225" s="46" t="str">
        <f t="shared" si="19"/>
        <v xml:space="preserve"> Rate</v>
      </c>
    </row>
    <row r="226" spans="2:27" ht="14.65" customHeight="1" x14ac:dyDescent="0.25">
      <c r="B226" s="125">
        <v>218</v>
      </c>
      <c r="C226" s="121"/>
      <c r="D226" s="52"/>
      <c r="E226" s="52"/>
      <c r="F226" s="121"/>
      <c r="G226" s="57"/>
      <c r="H226" s="53"/>
      <c r="I226" s="54" t="str">
        <f>IFERROR(VLOOKUP(H226,Lists!B:C,2,FALSE),"")</f>
        <v/>
      </c>
      <c r="J226" s="52"/>
      <c r="K226" s="53"/>
      <c r="L226" s="71" t="str">
        <f>IFERROR(INDEX('LTSS Rates'!$C$4:$C$269,MATCH('Claims Summary'!X226,'LTSS Rates'!$A$4:$A$269,0)),"")</f>
        <v/>
      </c>
      <c r="M226" s="54" t="str">
        <f>IFERROR(VLOOKUP(Z226,'LTSS Rates'!A:B,2,FALSE),"")</f>
        <v/>
      </c>
      <c r="N226" s="52"/>
      <c r="O226" s="101">
        <f>IFERROR(INDEX('LTSS Rates'!$A$3:$E$269,MATCH(Z226,'LTSS Rates'!$A$3:$A$269,0),MATCH(AA226,'LTSS Rates'!$A$3:$E$3,0)),0)</f>
        <v>0</v>
      </c>
      <c r="P226" s="55">
        <f t="shared" si="21"/>
        <v>0</v>
      </c>
      <c r="Q226" s="274"/>
      <c r="R226" s="126"/>
      <c r="S226" s="182">
        <f t="shared" si="20"/>
        <v>0</v>
      </c>
      <c r="T226" s="228"/>
      <c r="U226" s="167"/>
      <c r="V226" s="205"/>
      <c r="X226" s="46" t="str">
        <f t="shared" si="17"/>
        <v/>
      </c>
      <c r="Z226" s="46" t="str">
        <f t="shared" si="18"/>
        <v/>
      </c>
      <c r="AA226" s="46" t="str">
        <f t="shared" si="19"/>
        <v xml:space="preserve"> Rate</v>
      </c>
    </row>
    <row r="227" spans="2:27" ht="14.65" customHeight="1" x14ac:dyDescent="0.25">
      <c r="B227" s="125">
        <v>219</v>
      </c>
      <c r="C227" s="121"/>
      <c r="D227" s="52"/>
      <c r="E227" s="52"/>
      <c r="F227" s="121"/>
      <c r="G227" s="57"/>
      <c r="H227" s="53"/>
      <c r="I227" s="54" t="str">
        <f>IFERROR(VLOOKUP(H227,Lists!B:C,2,FALSE),"")</f>
        <v/>
      </c>
      <c r="J227" s="52"/>
      <c r="K227" s="53"/>
      <c r="L227" s="71" t="str">
        <f>IFERROR(INDEX('LTSS Rates'!$C$4:$C$269,MATCH('Claims Summary'!X227,'LTSS Rates'!$A$4:$A$269,0)),"")</f>
        <v/>
      </c>
      <c r="M227" s="54" t="str">
        <f>IFERROR(VLOOKUP(Z227,'LTSS Rates'!A:B,2,FALSE),"")</f>
        <v/>
      </c>
      <c r="N227" s="52"/>
      <c r="O227" s="101">
        <f>IFERROR(INDEX('LTSS Rates'!$A$3:$E$269,MATCH(Z227,'LTSS Rates'!$A$3:$A$269,0),MATCH(AA227,'LTSS Rates'!$A$3:$E$3,0)),0)</f>
        <v>0</v>
      </c>
      <c r="P227" s="55">
        <f t="shared" si="21"/>
        <v>0</v>
      </c>
      <c r="Q227" s="274"/>
      <c r="R227" s="126"/>
      <c r="S227" s="182">
        <f t="shared" si="20"/>
        <v>0</v>
      </c>
      <c r="T227" s="228"/>
      <c r="U227" s="167"/>
      <c r="V227" s="205"/>
      <c r="X227" s="46" t="str">
        <f t="shared" si="17"/>
        <v/>
      </c>
      <c r="Z227" s="46" t="str">
        <f t="shared" si="18"/>
        <v/>
      </c>
      <c r="AA227" s="46" t="str">
        <f t="shared" si="19"/>
        <v xml:space="preserve"> Rate</v>
      </c>
    </row>
    <row r="228" spans="2:27" ht="14.65" customHeight="1" x14ac:dyDescent="0.25">
      <c r="B228" s="125">
        <v>220</v>
      </c>
      <c r="C228" s="121"/>
      <c r="D228" s="52"/>
      <c r="E228" s="52"/>
      <c r="F228" s="121"/>
      <c r="G228" s="57"/>
      <c r="H228" s="53"/>
      <c r="I228" s="54" t="str">
        <f>IFERROR(VLOOKUP(H228,Lists!B:C,2,FALSE),"")</f>
        <v/>
      </c>
      <c r="J228" s="52"/>
      <c r="K228" s="53"/>
      <c r="L228" s="71" t="str">
        <f>IFERROR(INDEX('LTSS Rates'!$C$4:$C$269,MATCH('Claims Summary'!X228,'LTSS Rates'!$A$4:$A$269,0)),"")</f>
        <v/>
      </c>
      <c r="M228" s="54" t="str">
        <f>IFERROR(VLOOKUP(Z228,'LTSS Rates'!A:B,2,FALSE),"")</f>
        <v/>
      </c>
      <c r="N228" s="52"/>
      <c r="O228" s="101">
        <f>IFERROR(INDEX('LTSS Rates'!$A$3:$E$269,MATCH(Z228,'LTSS Rates'!$A$3:$A$269,0),MATCH(AA228,'LTSS Rates'!$A$3:$E$3,0)),0)</f>
        <v>0</v>
      </c>
      <c r="P228" s="55">
        <f t="shared" si="21"/>
        <v>0</v>
      </c>
      <c r="Q228" s="274"/>
      <c r="R228" s="126"/>
      <c r="S228" s="182">
        <f t="shared" si="20"/>
        <v>0</v>
      </c>
      <c r="T228" s="228"/>
      <c r="U228" s="167"/>
      <c r="V228" s="205"/>
      <c r="X228" s="46" t="str">
        <f t="shared" si="17"/>
        <v/>
      </c>
      <c r="Z228" s="46" t="str">
        <f t="shared" si="18"/>
        <v/>
      </c>
      <c r="AA228" s="46" t="str">
        <f t="shared" si="19"/>
        <v xml:space="preserve"> Rate</v>
      </c>
    </row>
    <row r="229" spans="2:27" ht="14.65" customHeight="1" x14ac:dyDescent="0.25">
      <c r="B229" s="125">
        <v>221</v>
      </c>
      <c r="C229" s="121"/>
      <c r="D229" s="52"/>
      <c r="E229" s="52"/>
      <c r="F229" s="121"/>
      <c r="G229" s="57"/>
      <c r="H229" s="53"/>
      <c r="I229" s="54" t="str">
        <f>IFERROR(VLOOKUP(H229,Lists!B:C,2,FALSE),"")</f>
        <v/>
      </c>
      <c r="J229" s="52"/>
      <c r="K229" s="53"/>
      <c r="L229" s="71" t="str">
        <f>IFERROR(INDEX('LTSS Rates'!$C$4:$C$269,MATCH('Claims Summary'!X229,'LTSS Rates'!$A$4:$A$269,0)),"")</f>
        <v/>
      </c>
      <c r="M229" s="54" t="str">
        <f>IFERROR(VLOOKUP(Z229,'LTSS Rates'!A:B,2,FALSE),"")</f>
        <v/>
      </c>
      <c r="N229" s="52"/>
      <c r="O229" s="101">
        <f>IFERROR(INDEX('LTSS Rates'!$A$3:$E$269,MATCH(Z229,'LTSS Rates'!$A$3:$A$269,0),MATCH(AA229,'LTSS Rates'!$A$3:$E$3,0)),0)</f>
        <v>0</v>
      </c>
      <c r="P229" s="55">
        <f t="shared" si="21"/>
        <v>0</v>
      </c>
      <c r="Q229" s="274"/>
      <c r="R229" s="126"/>
      <c r="S229" s="182">
        <f t="shared" si="20"/>
        <v>0</v>
      </c>
      <c r="T229" s="228"/>
      <c r="U229" s="167"/>
      <c r="V229" s="205"/>
      <c r="X229" s="46" t="str">
        <f t="shared" si="17"/>
        <v/>
      </c>
      <c r="Z229" s="46" t="str">
        <f t="shared" si="18"/>
        <v/>
      </c>
      <c r="AA229" s="46" t="str">
        <f t="shared" si="19"/>
        <v xml:space="preserve"> Rate</v>
      </c>
    </row>
    <row r="230" spans="2:27" ht="14.65" customHeight="1" x14ac:dyDescent="0.25">
      <c r="B230" s="125">
        <v>222</v>
      </c>
      <c r="C230" s="121"/>
      <c r="D230" s="52"/>
      <c r="E230" s="52"/>
      <c r="F230" s="121"/>
      <c r="G230" s="57"/>
      <c r="H230" s="53"/>
      <c r="I230" s="54" t="str">
        <f>IFERROR(VLOOKUP(H230,Lists!B:C,2,FALSE),"")</f>
        <v/>
      </c>
      <c r="J230" s="52"/>
      <c r="K230" s="53"/>
      <c r="L230" s="71" t="str">
        <f>IFERROR(INDEX('LTSS Rates'!$C$4:$C$269,MATCH('Claims Summary'!X230,'LTSS Rates'!$A$4:$A$269,0)),"")</f>
        <v/>
      </c>
      <c r="M230" s="54" t="str">
        <f>IFERROR(VLOOKUP(Z230,'LTSS Rates'!A:B,2,FALSE),"")</f>
        <v/>
      </c>
      <c r="N230" s="52"/>
      <c r="O230" s="101">
        <f>IFERROR(INDEX('LTSS Rates'!$A$3:$E$269,MATCH(Z230,'LTSS Rates'!$A$3:$A$269,0),MATCH(AA230,'LTSS Rates'!$A$3:$E$3,0)),0)</f>
        <v>0</v>
      </c>
      <c r="P230" s="55">
        <f t="shared" si="21"/>
        <v>0</v>
      </c>
      <c r="Q230" s="274"/>
      <c r="R230" s="126"/>
      <c r="S230" s="182">
        <f t="shared" si="20"/>
        <v>0</v>
      </c>
      <c r="T230" s="228"/>
      <c r="U230" s="167"/>
      <c r="V230" s="205"/>
      <c r="X230" s="46" t="str">
        <f t="shared" si="17"/>
        <v/>
      </c>
      <c r="Z230" s="46" t="str">
        <f t="shared" si="18"/>
        <v/>
      </c>
      <c r="AA230" s="46" t="str">
        <f t="shared" si="19"/>
        <v xml:space="preserve"> Rate</v>
      </c>
    </row>
    <row r="231" spans="2:27" ht="14.65" customHeight="1" x14ac:dyDescent="0.25">
      <c r="B231" s="125">
        <v>223</v>
      </c>
      <c r="C231" s="121"/>
      <c r="D231" s="52"/>
      <c r="E231" s="52"/>
      <c r="F231" s="121"/>
      <c r="G231" s="57"/>
      <c r="H231" s="53"/>
      <c r="I231" s="54" t="str">
        <f>IFERROR(VLOOKUP(H231,Lists!B:C,2,FALSE),"")</f>
        <v/>
      </c>
      <c r="J231" s="52"/>
      <c r="K231" s="53"/>
      <c r="L231" s="71" t="str">
        <f>IFERROR(INDEX('LTSS Rates'!$C$4:$C$269,MATCH('Claims Summary'!X231,'LTSS Rates'!$A$4:$A$269,0)),"")</f>
        <v/>
      </c>
      <c r="M231" s="54" t="str">
        <f>IFERROR(VLOOKUP(Z231,'LTSS Rates'!A:B,2,FALSE),"")</f>
        <v/>
      </c>
      <c r="N231" s="52"/>
      <c r="O231" s="101">
        <f>IFERROR(INDEX('LTSS Rates'!$A$3:$E$269,MATCH(Z231,'LTSS Rates'!$A$3:$A$269,0),MATCH(AA231,'LTSS Rates'!$A$3:$E$3,0)),0)</f>
        <v>0</v>
      </c>
      <c r="P231" s="55">
        <f t="shared" si="21"/>
        <v>0</v>
      </c>
      <c r="Q231" s="274"/>
      <c r="R231" s="126"/>
      <c r="S231" s="182">
        <f t="shared" si="20"/>
        <v>0</v>
      </c>
      <c r="T231" s="228"/>
      <c r="U231" s="167"/>
      <c r="V231" s="205"/>
      <c r="X231" s="46" t="str">
        <f t="shared" si="17"/>
        <v/>
      </c>
      <c r="Z231" s="46" t="str">
        <f t="shared" si="18"/>
        <v/>
      </c>
      <c r="AA231" s="46" t="str">
        <f t="shared" si="19"/>
        <v xml:space="preserve"> Rate</v>
      </c>
    </row>
    <row r="232" spans="2:27" ht="14.65" customHeight="1" x14ac:dyDescent="0.25">
      <c r="B232" s="125">
        <v>224</v>
      </c>
      <c r="C232" s="121"/>
      <c r="D232" s="52"/>
      <c r="E232" s="52"/>
      <c r="F232" s="121"/>
      <c r="G232" s="57"/>
      <c r="H232" s="53"/>
      <c r="I232" s="54" t="str">
        <f>IFERROR(VLOOKUP(H232,Lists!B:C,2,FALSE),"")</f>
        <v/>
      </c>
      <c r="J232" s="52"/>
      <c r="K232" s="53"/>
      <c r="L232" s="71" t="str">
        <f>IFERROR(INDEX('LTSS Rates'!$C$4:$C$269,MATCH('Claims Summary'!X232,'LTSS Rates'!$A$4:$A$269,0)),"")</f>
        <v/>
      </c>
      <c r="M232" s="54" t="str">
        <f>IFERROR(VLOOKUP(Z232,'LTSS Rates'!A:B,2,FALSE),"")</f>
        <v/>
      </c>
      <c r="N232" s="52"/>
      <c r="O232" s="101">
        <f>IFERROR(INDEX('LTSS Rates'!$A$3:$E$269,MATCH(Z232,'LTSS Rates'!$A$3:$A$269,0),MATCH(AA232,'LTSS Rates'!$A$3:$E$3,0)),0)</f>
        <v>0</v>
      </c>
      <c r="P232" s="55">
        <f t="shared" si="21"/>
        <v>0</v>
      </c>
      <c r="Q232" s="274"/>
      <c r="R232" s="126"/>
      <c r="S232" s="182">
        <f t="shared" si="20"/>
        <v>0</v>
      </c>
      <c r="T232" s="228"/>
      <c r="U232" s="167"/>
      <c r="V232" s="205"/>
      <c r="X232" s="46" t="str">
        <f t="shared" si="17"/>
        <v/>
      </c>
      <c r="Z232" s="46" t="str">
        <f t="shared" si="18"/>
        <v/>
      </c>
      <c r="AA232" s="46" t="str">
        <f t="shared" si="19"/>
        <v xml:space="preserve"> Rate</v>
      </c>
    </row>
    <row r="233" spans="2:27" ht="14.65" customHeight="1" x14ac:dyDescent="0.25">
      <c r="B233" s="125">
        <v>225</v>
      </c>
      <c r="C233" s="121"/>
      <c r="D233" s="52"/>
      <c r="E233" s="52"/>
      <c r="F233" s="121"/>
      <c r="G233" s="57"/>
      <c r="H233" s="53"/>
      <c r="I233" s="54" t="str">
        <f>IFERROR(VLOOKUP(H233,Lists!B:C,2,FALSE),"")</f>
        <v/>
      </c>
      <c r="J233" s="52"/>
      <c r="K233" s="53"/>
      <c r="L233" s="71" t="str">
        <f>IFERROR(INDEX('LTSS Rates'!$C$4:$C$269,MATCH('Claims Summary'!X233,'LTSS Rates'!$A$4:$A$269,0)),"")</f>
        <v/>
      </c>
      <c r="M233" s="54" t="str">
        <f>IFERROR(VLOOKUP(Z233,'LTSS Rates'!A:B,2,FALSE),"")</f>
        <v/>
      </c>
      <c r="N233" s="52"/>
      <c r="O233" s="101">
        <f>IFERROR(INDEX('LTSS Rates'!$A$3:$E$269,MATCH(Z233,'LTSS Rates'!$A$3:$A$269,0),MATCH(AA233,'LTSS Rates'!$A$3:$E$3,0)),0)</f>
        <v>0</v>
      </c>
      <c r="P233" s="55">
        <f t="shared" si="21"/>
        <v>0</v>
      </c>
      <c r="Q233" s="274"/>
      <c r="R233" s="126"/>
      <c r="S233" s="182">
        <f t="shared" si="20"/>
        <v>0</v>
      </c>
      <c r="T233" s="228"/>
      <c r="U233" s="167"/>
      <c r="V233" s="205"/>
      <c r="X233" s="46" t="str">
        <f t="shared" si="17"/>
        <v/>
      </c>
      <c r="Z233" s="46" t="str">
        <f t="shared" si="18"/>
        <v/>
      </c>
      <c r="AA233" s="46" t="str">
        <f t="shared" si="19"/>
        <v xml:space="preserve"> Rate</v>
      </c>
    </row>
    <row r="234" spans="2:27" ht="14.65" customHeight="1" x14ac:dyDescent="0.25">
      <c r="B234" s="125">
        <v>226</v>
      </c>
      <c r="C234" s="121"/>
      <c r="D234" s="52"/>
      <c r="E234" s="52"/>
      <c r="F234" s="121"/>
      <c r="G234" s="57"/>
      <c r="H234" s="53"/>
      <c r="I234" s="54" t="str">
        <f>IFERROR(VLOOKUP(H234,Lists!B:C,2,FALSE),"")</f>
        <v/>
      </c>
      <c r="J234" s="52"/>
      <c r="K234" s="53"/>
      <c r="L234" s="71" t="str">
        <f>IFERROR(INDEX('LTSS Rates'!$C$4:$C$269,MATCH('Claims Summary'!X234,'LTSS Rates'!$A$4:$A$269,0)),"")</f>
        <v/>
      </c>
      <c r="M234" s="54" t="str">
        <f>IFERROR(VLOOKUP(Z234,'LTSS Rates'!A:B,2,FALSE),"")</f>
        <v/>
      </c>
      <c r="N234" s="52"/>
      <c r="O234" s="101">
        <f>IFERROR(INDEX('LTSS Rates'!$A$3:$E$269,MATCH(Z234,'LTSS Rates'!$A$3:$A$269,0),MATCH(AA234,'LTSS Rates'!$A$3:$E$3,0)),0)</f>
        <v>0</v>
      </c>
      <c r="P234" s="55">
        <f t="shared" si="21"/>
        <v>0</v>
      </c>
      <c r="Q234" s="274"/>
      <c r="R234" s="126"/>
      <c r="S234" s="182">
        <f t="shared" si="20"/>
        <v>0</v>
      </c>
      <c r="T234" s="228"/>
      <c r="U234" s="167"/>
      <c r="V234" s="205"/>
      <c r="X234" s="46" t="str">
        <f t="shared" si="17"/>
        <v/>
      </c>
      <c r="Z234" s="46" t="str">
        <f t="shared" si="18"/>
        <v/>
      </c>
      <c r="AA234" s="46" t="str">
        <f t="shared" si="19"/>
        <v xml:space="preserve"> Rate</v>
      </c>
    </row>
    <row r="235" spans="2:27" ht="14.65" customHeight="1" x14ac:dyDescent="0.25">
      <c r="B235" s="125">
        <v>227</v>
      </c>
      <c r="C235" s="121"/>
      <c r="D235" s="52"/>
      <c r="E235" s="52"/>
      <c r="F235" s="121"/>
      <c r="G235" s="57"/>
      <c r="H235" s="53"/>
      <c r="I235" s="54" t="str">
        <f>IFERROR(VLOOKUP(H235,Lists!B:C,2,FALSE),"")</f>
        <v/>
      </c>
      <c r="J235" s="52"/>
      <c r="K235" s="53"/>
      <c r="L235" s="71" t="str">
        <f>IFERROR(INDEX('LTSS Rates'!$C$4:$C$269,MATCH('Claims Summary'!X235,'LTSS Rates'!$A$4:$A$269,0)),"")</f>
        <v/>
      </c>
      <c r="M235" s="54" t="str">
        <f>IFERROR(VLOOKUP(Z235,'LTSS Rates'!A:B,2,FALSE),"")</f>
        <v/>
      </c>
      <c r="N235" s="52"/>
      <c r="O235" s="101">
        <f>IFERROR(INDEX('LTSS Rates'!$A$3:$E$269,MATCH(Z235,'LTSS Rates'!$A$3:$A$269,0),MATCH(AA235,'LTSS Rates'!$A$3:$E$3,0)),0)</f>
        <v>0</v>
      </c>
      <c r="P235" s="55">
        <f t="shared" si="21"/>
        <v>0</v>
      </c>
      <c r="Q235" s="274"/>
      <c r="R235" s="126"/>
      <c r="S235" s="182">
        <f t="shared" si="20"/>
        <v>0</v>
      </c>
      <c r="T235" s="228"/>
      <c r="U235" s="167"/>
      <c r="V235" s="205"/>
      <c r="X235" s="46" t="str">
        <f t="shared" si="17"/>
        <v/>
      </c>
      <c r="Z235" s="46" t="str">
        <f t="shared" si="18"/>
        <v/>
      </c>
      <c r="AA235" s="46" t="str">
        <f t="shared" si="19"/>
        <v xml:space="preserve"> Rate</v>
      </c>
    </row>
    <row r="236" spans="2:27" ht="14.65" customHeight="1" x14ac:dyDescent="0.25">
      <c r="B236" s="125">
        <v>228</v>
      </c>
      <c r="C236" s="121"/>
      <c r="D236" s="52"/>
      <c r="E236" s="52"/>
      <c r="F236" s="121"/>
      <c r="G236" s="57"/>
      <c r="H236" s="53"/>
      <c r="I236" s="54" t="str">
        <f>IFERROR(VLOOKUP(H236,Lists!B:C,2,FALSE),"")</f>
        <v/>
      </c>
      <c r="J236" s="52"/>
      <c r="K236" s="53"/>
      <c r="L236" s="71" t="str">
        <f>IFERROR(INDEX('LTSS Rates'!$C$4:$C$269,MATCH('Claims Summary'!X236,'LTSS Rates'!$A$4:$A$269,0)),"")</f>
        <v/>
      </c>
      <c r="M236" s="54" t="str">
        <f>IFERROR(VLOOKUP(Z236,'LTSS Rates'!A:B,2,FALSE),"")</f>
        <v/>
      </c>
      <c r="N236" s="52"/>
      <c r="O236" s="101">
        <f>IFERROR(INDEX('LTSS Rates'!$A$3:$E$269,MATCH(Z236,'LTSS Rates'!$A$3:$A$269,0),MATCH(AA236,'LTSS Rates'!$A$3:$E$3,0)),0)</f>
        <v>0</v>
      </c>
      <c r="P236" s="55">
        <f t="shared" si="21"/>
        <v>0</v>
      </c>
      <c r="Q236" s="274"/>
      <c r="R236" s="126"/>
      <c r="S236" s="182">
        <f t="shared" si="20"/>
        <v>0</v>
      </c>
      <c r="T236" s="228"/>
      <c r="U236" s="167"/>
      <c r="V236" s="205"/>
      <c r="X236" s="46" t="str">
        <f t="shared" si="17"/>
        <v/>
      </c>
      <c r="Z236" s="46" t="str">
        <f t="shared" si="18"/>
        <v/>
      </c>
      <c r="AA236" s="46" t="str">
        <f t="shared" si="19"/>
        <v xml:space="preserve"> Rate</v>
      </c>
    </row>
    <row r="237" spans="2:27" ht="14.65" customHeight="1" x14ac:dyDescent="0.25">
      <c r="B237" s="125">
        <v>229</v>
      </c>
      <c r="C237" s="121"/>
      <c r="D237" s="52"/>
      <c r="E237" s="52"/>
      <c r="F237" s="121"/>
      <c r="G237" s="57"/>
      <c r="H237" s="53"/>
      <c r="I237" s="54" t="str">
        <f>IFERROR(VLOOKUP(H237,Lists!B:C,2,FALSE),"")</f>
        <v/>
      </c>
      <c r="J237" s="52"/>
      <c r="K237" s="53"/>
      <c r="L237" s="71" t="str">
        <f>IFERROR(INDEX('LTSS Rates'!$C$4:$C$269,MATCH('Claims Summary'!X237,'LTSS Rates'!$A$4:$A$269,0)),"")</f>
        <v/>
      </c>
      <c r="M237" s="54" t="str">
        <f>IFERROR(VLOOKUP(Z237,'LTSS Rates'!A:B,2,FALSE),"")</f>
        <v/>
      </c>
      <c r="N237" s="52"/>
      <c r="O237" s="101">
        <f>IFERROR(INDEX('LTSS Rates'!$A$3:$E$269,MATCH(Z237,'LTSS Rates'!$A$3:$A$269,0),MATCH(AA237,'LTSS Rates'!$A$3:$E$3,0)),0)</f>
        <v>0</v>
      </c>
      <c r="P237" s="55">
        <f t="shared" si="21"/>
        <v>0</v>
      </c>
      <c r="Q237" s="274"/>
      <c r="R237" s="126"/>
      <c r="S237" s="182">
        <f t="shared" si="20"/>
        <v>0</v>
      </c>
      <c r="T237" s="228"/>
      <c r="U237" s="167"/>
      <c r="V237" s="205"/>
      <c r="X237" s="46" t="str">
        <f t="shared" si="17"/>
        <v/>
      </c>
      <c r="Z237" s="46" t="str">
        <f t="shared" si="18"/>
        <v/>
      </c>
      <c r="AA237" s="46" t="str">
        <f t="shared" si="19"/>
        <v xml:space="preserve"> Rate</v>
      </c>
    </row>
    <row r="238" spans="2:27" ht="14.65" customHeight="1" x14ac:dyDescent="0.25">
      <c r="B238" s="125">
        <v>230</v>
      </c>
      <c r="C238" s="121"/>
      <c r="D238" s="52"/>
      <c r="E238" s="52"/>
      <c r="F238" s="121"/>
      <c r="G238" s="57"/>
      <c r="H238" s="53"/>
      <c r="I238" s="54" t="str">
        <f>IFERROR(VLOOKUP(H238,Lists!B:C,2,FALSE),"")</f>
        <v/>
      </c>
      <c r="J238" s="52"/>
      <c r="K238" s="53"/>
      <c r="L238" s="71" t="str">
        <f>IFERROR(INDEX('LTSS Rates'!$C$4:$C$269,MATCH('Claims Summary'!X238,'LTSS Rates'!$A$4:$A$269,0)),"")</f>
        <v/>
      </c>
      <c r="M238" s="54" t="str">
        <f>IFERROR(VLOOKUP(Z238,'LTSS Rates'!A:B,2,FALSE),"")</f>
        <v/>
      </c>
      <c r="N238" s="52"/>
      <c r="O238" s="101">
        <f>IFERROR(INDEX('LTSS Rates'!$A$3:$E$269,MATCH(Z238,'LTSS Rates'!$A$3:$A$269,0),MATCH(AA238,'LTSS Rates'!$A$3:$E$3,0)),0)</f>
        <v>0</v>
      </c>
      <c r="P238" s="55">
        <f t="shared" si="21"/>
        <v>0</v>
      </c>
      <c r="Q238" s="274"/>
      <c r="R238" s="126"/>
      <c r="S238" s="182">
        <f t="shared" si="20"/>
        <v>0</v>
      </c>
      <c r="T238" s="228"/>
      <c r="U238" s="167"/>
      <c r="V238" s="205"/>
      <c r="X238" s="46" t="str">
        <f t="shared" si="17"/>
        <v/>
      </c>
      <c r="Z238" s="46" t="str">
        <f t="shared" si="18"/>
        <v/>
      </c>
      <c r="AA238" s="46" t="str">
        <f t="shared" si="19"/>
        <v xml:space="preserve"> Rate</v>
      </c>
    </row>
    <row r="239" spans="2:27" ht="14.65" customHeight="1" x14ac:dyDescent="0.25">
      <c r="B239" s="125">
        <v>231</v>
      </c>
      <c r="C239" s="121"/>
      <c r="D239" s="52"/>
      <c r="E239" s="52"/>
      <c r="F239" s="121"/>
      <c r="G239" s="57"/>
      <c r="H239" s="53"/>
      <c r="I239" s="54" t="str">
        <f>IFERROR(VLOOKUP(H239,Lists!B:C,2,FALSE),"")</f>
        <v/>
      </c>
      <c r="J239" s="52"/>
      <c r="K239" s="53"/>
      <c r="L239" s="71" t="str">
        <f>IFERROR(INDEX('LTSS Rates'!$C$4:$C$269,MATCH('Claims Summary'!X239,'LTSS Rates'!$A$4:$A$269,0)),"")</f>
        <v/>
      </c>
      <c r="M239" s="54" t="str">
        <f>IFERROR(VLOOKUP(Z239,'LTSS Rates'!A:B,2,FALSE),"")</f>
        <v/>
      </c>
      <c r="N239" s="52"/>
      <c r="O239" s="101">
        <f>IFERROR(INDEX('LTSS Rates'!$A$3:$E$269,MATCH(Z239,'LTSS Rates'!$A$3:$A$269,0),MATCH(AA239,'LTSS Rates'!$A$3:$E$3,0)),0)</f>
        <v>0</v>
      </c>
      <c r="P239" s="55">
        <f t="shared" si="21"/>
        <v>0</v>
      </c>
      <c r="Q239" s="274"/>
      <c r="R239" s="126"/>
      <c r="S239" s="182">
        <f t="shared" si="20"/>
        <v>0</v>
      </c>
      <c r="T239" s="228"/>
      <c r="U239" s="167"/>
      <c r="V239" s="205"/>
      <c r="X239" s="46" t="str">
        <f t="shared" si="17"/>
        <v/>
      </c>
      <c r="Z239" s="46" t="str">
        <f t="shared" si="18"/>
        <v/>
      </c>
      <c r="AA239" s="46" t="str">
        <f t="shared" si="19"/>
        <v xml:space="preserve"> Rate</v>
      </c>
    </row>
    <row r="240" spans="2:27" ht="14.65" customHeight="1" x14ac:dyDescent="0.25">
      <c r="B240" s="125">
        <v>232</v>
      </c>
      <c r="C240" s="121"/>
      <c r="D240" s="52"/>
      <c r="E240" s="52"/>
      <c r="F240" s="121"/>
      <c r="G240" s="57"/>
      <c r="H240" s="53"/>
      <c r="I240" s="54" t="str">
        <f>IFERROR(VLOOKUP(H240,Lists!B:C,2,FALSE),"")</f>
        <v/>
      </c>
      <c r="J240" s="52"/>
      <c r="K240" s="53"/>
      <c r="L240" s="71" t="str">
        <f>IFERROR(INDEX('LTSS Rates'!$C$4:$C$269,MATCH('Claims Summary'!X240,'LTSS Rates'!$A$4:$A$269,0)),"")</f>
        <v/>
      </c>
      <c r="M240" s="54" t="str">
        <f>IFERROR(VLOOKUP(Z240,'LTSS Rates'!A:B,2,FALSE),"")</f>
        <v/>
      </c>
      <c r="N240" s="52"/>
      <c r="O240" s="101">
        <f>IFERROR(INDEX('LTSS Rates'!$A$3:$E$269,MATCH(Z240,'LTSS Rates'!$A$3:$A$269,0),MATCH(AA240,'LTSS Rates'!$A$3:$E$3,0)),0)</f>
        <v>0</v>
      </c>
      <c r="P240" s="55">
        <f t="shared" si="21"/>
        <v>0</v>
      </c>
      <c r="Q240" s="274"/>
      <c r="R240" s="126"/>
      <c r="S240" s="182">
        <f t="shared" si="20"/>
        <v>0</v>
      </c>
      <c r="T240" s="228"/>
      <c r="U240" s="167"/>
      <c r="V240" s="205"/>
      <c r="X240" s="46" t="str">
        <f t="shared" si="17"/>
        <v/>
      </c>
      <c r="Z240" s="46" t="str">
        <f t="shared" si="18"/>
        <v/>
      </c>
      <c r="AA240" s="46" t="str">
        <f t="shared" si="19"/>
        <v xml:space="preserve"> Rate</v>
      </c>
    </row>
    <row r="241" spans="2:27" ht="14.65" customHeight="1" x14ac:dyDescent="0.25">
      <c r="B241" s="125">
        <v>233</v>
      </c>
      <c r="C241" s="121"/>
      <c r="D241" s="52"/>
      <c r="E241" s="52"/>
      <c r="F241" s="121"/>
      <c r="G241" s="57"/>
      <c r="H241" s="53"/>
      <c r="I241" s="54" t="str">
        <f>IFERROR(VLOOKUP(H241,Lists!B:C,2,FALSE),"")</f>
        <v/>
      </c>
      <c r="J241" s="52"/>
      <c r="K241" s="53"/>
      <c r="L241" s="71" t="str">
        <f>IFERROR(INDEX('LTSS Rates'!$C$4:$C$269,MATCH('Claims Summary'!X241,'LTSS Rates'!$A$4:$A$269,0)),"")</f>
        <v/>
      </c>
      <c r="M241" s="54" t="str">
        <f>IFERROR(VLOOKUP(Z241,'LTSS Rates'!A:B,2,FALSE),"")</f>
        <v/>
      </c>
      <c r="N241" s="52"/>
      <c r="O241" s="101">
        <f>IFERROR(INDEX('LTSS Rates'!$A$3:$E$269,MATCH(Z241,'LTSS Rates'!$A$3:$A$269,0),MATCH(AA241,'LTSS Rates'!$A$3:$E$3,0)),0)</f>
        <v>0</v>
      </c>
      <c r="P241" s="55">
        <f t="shared" si="21"/>
        <v>0</v>
      </c>
      <c r="Q241" s="274"/>
      <c r="R241" s="126"/>
      <c r="S241" s="182">
        <f t="shared" si="20"/>
        <v>0</v>
      </c>
      <c r="T241" s="228"/>
      <c r="U241" s="167"/>
      <c r="V241" s="205"/>
      <c r="X241" s="46" t="str">
        <f t="shared" si="17"/>
        <v/>
      </c>
      <c r="Z241" s="46" t="str">
        <f t="shared" si="18"/>
        <v/>
      </c>
      <c r="AA241" s="46" t="str">
        <f t="shared" si="19"/>
        <v xml:space="preserve"> Rate</v>
      </c>
    </row>
    <row r="242" spans="2:27" ht="14.65" customHeight="1" x14ac:dyDescent="0.25">
      <c r="B242" s="125">
        <v>234</v>
      </c>
      <c r="C242" s="121"/>
      <c r="D242" s="52"/>
      <c r="E242" s="52"/>
      <c r="F242" s="121"/>
      <c r="G242" s="57"/>
      <c r="H242" s="53"/>
      <c r="I242" s="54" t="str">
        <f>IFERROR(VLOOKUP(H242,Lists!B:C,2,FALSE),"")</f>
        <v/>
      </c>
      <c r="J242" s="52"/>
      <c r="K242" s="53"/>
      <c r="L242" s="71" t="str">
        <f>IFERROR(INDEX('LTSS Rates'!$C$4:$C$269,MATCH('Claims Summary'!X242,'LTSS Rates'!$A$4:$A$269,0)),"")</f>
        <v/>
      </c>
      <c r="M242" s="54" t="str">
        <f>IFERROR(VLOOKUP(Z242,'LTSS Rates'!A:B,2,FALSE),"")</f>
        <v/>
      </c>
      <c r="N242" s="52"/>
      <c r="O242" s="101">
        <f>IFERROR(INDEX('LTSS Rates'!$A$3:$E$269,MATCH(Z242,'LTSS Rates'!$A$3:$A$269,0),MATCH(AA242,'LTSS Rates'!$A$3:$E$3,0)),0)</f>
        <v>0</v>
      </c>
      <c r="P242" s="55">
        <f t="shared" si="21"/>
        <v>0</v>
      </c>
      <c r="Q242" s="274"/>
      <c r="R242" s="126"/>
      <c r="S242" s="182">
        <f t="shared" si="20"/>
        <v>0</v>
      </c>
      <c r="T242" s="228"/>
      <c r="U242" s="167"/>
      <c r="V242" s="205"/>
      <c r="X242" s="46" t="str">
        <f t="shared" si="17"/>
        <v/>
      </c>
      <c r="Z242" s="46" t="str">
        <f t="shared" si="18"/>
        <v/>
      </c>
      <c r="AA242" s="46" t="str">
        <f t="shared" si="19"/>
        <v xml:space="preserve"> Rate</v>
      </c>
    </row>
    <row r="243" spans="2:27" ht="14.65" customHeight="1" x14ac:dyDescent="0.25">
      <c r="B243" s="125">
        <v>235</v>
      </c>
      <c r="C243" s="121"/>
      <c r="D243" s="52"/>
      <c r="E243" s="52"/>
      <c r="F243" s="121"/>
      <c r="G243" s="57"/>
      <c r="H243" s="53"/>
      <c r="I243" s="54" t="str">
        <f>IFERROR(VLOOKUP(H243,Lists!B:C,2,FALSE),"")</f>
        <v/>
      </c>
      <c r="J243" s="52"/>
      <c r="K243" s="53"/>
      <c r="L243" s="71" t="str">
        <f>IFERROR(INDEX('LTSS Rates'!$C$4:$C$269,MATCH('Claims Summary'!X243,'LTSS Rates'!$A$4:$A$269,0)),"")</f>
        <v/>
      </c>
      <c r="M243" s="54" t="str">
        <f>IFERROR(VLOOKUP(Z243,'LTSS Rates'!A:B,2,FALSE),"")</f>
        <v/>
      </c>
      <c r="N243" s="52"/>
      <c r="O243" s="101">
        <f>IFERROR(INDEX('LTSS Rates'!$A$3:$E$269,MATCH(Z243,'LTSS Rates'!$A$3:$A$269,0),MATCH(AA243,'LTSS Rates'!$A$3:$E$3,0)),0)</f>
        <v>0</v>
      </c>
      <c r="P243" s="55">
        <f t="shared" si="21"/>
        <v>0</v>
      </c>
      <c r="Q243" s="274"/>
      <c r="R243" s="126"/>
      <c r="S243" s="182">
        <f t="shared" si="20"/>
        <v>0</v>
      </c>
      <c r="T243" s="228"/>
      <c r="U243" s="167"/>
      <c r="V243" s="205"/>
      <c r="X243" s="46" t="str">
        <f t="shared" si="17"/>
        <v/>
      </c>
      <c r="Z243" s="46" t="str">
        <f t="shared" si="18"/>
        <v/>
      </c>
      <c r="AA243" s="46" t="str">
        <f t="shared" si="19"/>
        <v xml:space="preserve"> Rate</v>
      </c>
    </row>
    <row r="244" spans="2:27" ht="14.65" customHeight="1" x14ac:dyDescent="0.25">
      <c r="B244" s="125">
        <v>236</v>
      </c>
      <c r="C244" s="121"/>
      <c r="D244" s="52"/>
      <c r="E244" s="52"/>
      <c r="F244" s="121"/>
      <c r="G244" s="57"/>
      <c r="H244" s="53"/>
      <c r="I244" s="54" t="str">
        <f>IFERROR(VLOOKUP(H244,Lists!B:C,2,FALSE),"")</f>
        <v/>
      </c>
      <c r="J244" s="52"/>
      <c r="K244" s="53"/>
      <c r="L244" s="71" t="str">
        <f>IFERROR(INDEX('LTSS Rates'!$C$4:$C$269,MATCH('Claims Summary'!X244,'LTSS Rates'!$A$4:$A$269,0)),"")</f>
        <v/>
      </c>
      <c r="M244" s="54" t="str">
        <f>IFERROR(VLOOKUP(Z244,'LTSS Rates'!A:B,2,FALSE),"")</f>
        <v/>
      </c>
      <c r="N244" s="52"/>
      <c r="O244" s="101">
        <f>IFERROR(INDEX('LTSS Rates'!$A$3:$E$269,MATCH(Z244,'LTSS Rates'!$A$3:$A$269,0),MATCH(AA244,'LTSS Rates'!$A$3:$E$3,0)),0)</f>
        <v>0</v>
      </c>
      <c r="P244" s="55">
        <f t="shared" si="21"/>
        <v>0</v>
      </c>
      <c r="Q244" s="274"/>
      <c r="R244" s="126"/>
      <c r="S244" s="182">
        <f t="shared" si="20"/>
        <v>0</v>
      </c>
      <c r="T244" s="228"/>
      <c r="U244" s="167"/>
      <c r="V244" s="205"/>
      <c r="X244" s="46" t="str">
        <f t="shared" si="17"/>
        <v/>
      </c>
      <c r="Z244" s="46" t="str">
        <f t="shared" si="18"/>
        <v/>
      </c>
      <c r="AA244" s="46" t="str">
        <f t="shared" si="19"/>
        <v xml:space="preserve"> Rate</v>
      </c>
    </row>
    <row r="245" spans="2:27" ht="14.65" customHeight="1" x14ac:dyDescent="0.25">
      <c r="B245" s="125">
        <v>237</v>
      </c>
      <c r="C245" s="121"/>
      <c r="D245" s="52"/>
      <c r="E245" s="52"/>
      <c r="F245" s="121"/>
      <c r="G245" s="57"/>
      <c r="H245" s="53"/>
      <c r="I245" s="54" t="str">
        <f>IFERROR(VLOOKUP(H245,Lists!B:C,2,FALSE),"")</f>
        <v/>
      </c>
      <c r="J245" s="52"/>
      <c r="K245" s="53"/>
      <c r="L245" s="71" t="str">
        <f>IFERROR(INDEX('LTSS Rates'!$C$4:$C$269,MATCH('Claims Summary'!X245,'LTSS Rates'!$A$4:$A$269,0)),"")</f>
        <v/>
      </c>
      <c r="M245" s="54" t="str">
        <f>IFERROR(VLOOKUP(Z245,'LTSS Rates'!A:B,2,FALSE),"")</f>
        <v/>
      </c>
      <c r="N245" s="52"/>
      <c r="O245" s="101">
        <f>IFERROR(INDEX('LTSS Rates'!$A$3:$E$269,MATCH(Z245,'LTSS Rates'!$A$3:$A$269,0),MATCH(AA245,'LTSS Rates'!$A$3:$E$3,0)),0)</f>
        <v>0</v>
      </c>
      <c r="P245" s="55">
        <f t="shared" si="21"/>
        <v>0</v>
      </c>
      <c r="Q245" s="274"/>
      <c r="R245" s="126"/>
      <c r="S245" s="182">
        <f t="shared" si="20"/>
        <v>0</v>
      </c>
      <c r="T245" s="228"/>
      <c r="U245" s="167"/>
      <c r="V245" s="205"/>
      <c r="X245" s="46" t="str">
        <f t="shared" si="17"/>
        <v/>
      </c>
      <c r="Z245" s="46" t="str">
        <f t="shared" si="18"/>
        <v/>
      </c>
      <c r="AA245" s="46" t="str">
        <f t="shared" si="19"/>
        <v xml:space="preserve"> Rate</v>
      </c>
    </row>
    <row r="246" spans="2:27" ht="14.65" customHeight="1" x14ac:dyDescent="0.25">
      <c r="B246" s="125">
        <v>238</v>
      </c>
      <c r="C246" s="121"/>
      <c r="D246" s="52"/>
      <c r="E246" s="52"/>
      <c r="F246" s="121"/>
      <c r="G246" s="57"/>
      <c r="H246" s="53"/>
      <c r="I246" s="54" t="str">
        <f>IFERROR(VLOOKUP(H246,Lists!B:C,2,FALSE),"")</f>
        <v/>
      </c>
      <c r="J246" s="52"/>
      <c r="K246" s="53"/>
      <c r="L246" s="71" t="str">
        <f>IFERROR(INDEX('LTSS Rates'!$C$4:$C$269,MATCH('Claims Summary'!X246,'LTSS Rates'!$A$4:$A$269,0)),"")</f>
        <v/>
      </c>
      <c r="M246" s="54" t="str">
        <f>IFERROR(VLOOKUP(Z246,'LTSS Rates'!A:B,2,FALSE),"")</f>
        <v/>
      </c>
      <c r="N246" s="52"/>
      <c r="O246" s="101">
        <f>IFERROR(INDEX('LTSS Rates'!$A$3:$E$269,MATCH(Z246,'LTSS Rates'!$A$3:$A$269,0),MATCH(AA246,'LTSS Rates'!$A$3:$E$3,0)),0)</f>
        <v>0</v>
      </c>
      <c r="P246" s="55">
        <f t="shared" si="21"/>
        <v>0</v>
      </c>
      <c r="Q246" s="274"/>
      <c r="R246" s="126"/>
      <c r="S246" s="182">
        <f t="shared" si="20"/>
        <v>0</v>
      </c>
      <c r="T246" s="228"/>
      <c r="U246" s="167"/>
      <c r="V246" s="205"/>
      <c r="X246" s="46" t="str">
        <f t="shared" si="17"/>
        <v/>
      </c>
      <c r="Z246" s="46" t="str">
        <f t="shared" si="18"/>
        <v/>
      </c>
      <c r="AA246" s="46" t="str">
        <f t="shared" si="19"/>
        <v xml:space="preserve"> Rate</v>
      </c>
    </row>
    <row r="247" spans="2:27" ht="14.65" customHeight="1" x14ac:dyDescent="0.25">
      <c r="B247" s="125">
        <v>239</v>
      </c>
      <c r="C247" s="121"/>
      <c r="D247" s="52"/>
      <c r="E247" s="52"/>
      <c r="F247" s="121"/>
      <c r="G247" s="57"/>
      <c r="H247" s="53"/>
      <c r="I247" s="54" t="str">
        <f>IFERROR(VLOOKUP(H247,Lists!B:C,2,FALSE),"")</f>
        <v/>
      </c>
      <c r="J247" s="52"/>
      <c r="K247" s="53"/>
      <c r="L247" s="71" t="str">
        <f>IFERROR(INDEX('LTSS Rates'!$C$4:$C$269,MATCH('Claims Summary'!X247,'LTSS Rates'!$A$4:$A$269,0)),"")</f>
        <v/>
      </c>
      <c r="M247" s="54" t="str">
        <f>IFERROR(VLOOKUP(Z247,'LTSS Rates'!A:B,2,FALSE),"")</f>
        <v/>
      </c>
      <c r="N247" s="52"/>
      <c r="O247" s="101">
        <f>IFERROR(INDEX('LTSS Rates'!$A$3:$E$269,MATCH(Z247,'LTSS Rates'!$A$3:$A$269,0),MATCH(AA247,'LTSS Rates'!$A$3:$E$3,0)),0)</f>
        <v>0</v>
      </c>
      <c r="P247" s="55">
        <f t="shared" si="21"/>
        <v>0</v>
      </c>
      <c r="Q247" s="274"/>
      <c r="R247" s="126"/>
      <c r="S247" s="182">
        <f t="shared" si="20"/>
        <v>0</v>
      </c>
      <c r="T247" s="228"/>
      <c r="U247" s="167"/>
      <c r="V247" s="205"/>
      <c r="X247" s="46" t="str">
        <f t="shared" si="17"/>
        <v/>
      </c>
      <c r="Z247" s="46" t="str">
        <f t="shared" si="18"/>
        <v/>
      </c>
      <c r="AA247" s="46" t="str">
        <f t="shared" si="19"/>
        <v xml:space="preserve"> Rate</v>
      </c>
    </row>
    <row r="248" spans="2:27" ht="14.65" customHeight="1" x14ac:dyDescent="0.25">
      <c r="B248" s="125">
        <v>240</v>
      </c>
      <c r="C248" s="121"/>
      <c r="D248" s="52"/>
      <c r="E248" s="52"/>
      <c r="F248" s="121"/>
      <c r="G248" s="57"/>
      <c r="H248" s="53"/>
      <c r="I248" s="54" t="str">
        <f>IFERROR(VLOOKUP(H248,Lists!B:C,2,FALSE),"")</f>
        <v/>
      </c>
      <c r="J248" s="52"/>
      <c r="K248" s="53"/>
      <c r="L248" s="71" t="str">
        <f>IFERROR(INDEX('LTSS Rates'!$C$4:$C$269,MATCH('Claims Summary'!X248,'LTSS Rates'!$A$4:$A$269,0)),"")</f>
        <v/>
      </c>
      <c r="M248" s="54" t="str">
        <f>IFERROR(VLOOKUP(Z248,'LTSS Rates'!A:B,2,FALSE),"")</f>
        <v/>
      </c>
      <c r="N248" s="52"/>
      <c r="O248" s="101">
        <f>IFERROR(INDEX('LTSS Rates'!$A$3:$E$269,MATCH(Z248,'LTSS Rates'!$A$3:$A$269,0),MATCH(AA248,'LTSS Rates'!$A$3:$E$3,0)),0)</f>
        <v>0</v>
      </c>
      <c r="P248" s="55">
        <f t="shared" si="21"/>
        <v>0</v>
      </c>
      <c r="Q248" s="274"/>
      <c r="R248" s="126"/>
      <c r="S248" s="182">
        <f t="shared" si="20"/>
        <v>0</v>
      </c>
      <c r="T248" s="228"/>
      <c r="U248" s="167"/>
      <c r="V248" s="205"/>
      <c r="X248" s="46" t="str">
        <f t="shared" si="17"/>
        <v/>
      </c>
      <c r="Z248" s="46" t="str">
        <f t="shared" si="18"/>
        <v/>
      </c>
      <c r="AA248" s="46" t="str">
        <f t="shared" si="19"/>
        <v xml:space="preserve"> Rate</v>
      </c>
    </row>
    <row r="249" spans="2:27" ht="14.65" customHeight="1" x14ac:dyDescent="0.25">
      <c r="B249" s="125">
        <v>241</v>
      </c>
      <c r="C249" s="121"/>
      <c r="D249" s="52"/>
      <c r="E249" s="52"/>
      <c r="F249" s="121"/>
      <c r="G249" s="57"/>
      <c r="H249" s="53"/>
      <c r="I249" s="54" t="str">
        <f>IFERROR(VLOOKUP(H249,Lists!B:C,2,FALSE),"")</f>
        <v/>
      </c>
      <c r="J249" s="52"/>
      <c r="K249" s="53"/>
      <c r="L249" s="71" t="str">
        <f>IFERROR(INDEX('LTSS Rates'!$C$4:$C$269,MATCH('Claims Summary'!X249,'LTSS Rates'!$A$4:$A$269,0)),"")</f>
        <v/>
      </c>
      <c r="M249" s="54" t="str">
        <f>IFERROR(VLOOKUP(Z249,'LTSS Rates'!A:B,2,FALSE),"")</f>
        <v/>
      </c>
      <c r="N249" s="52"/>
      <c r="O249" s="101">
        <f>IFERROR(INDEX('LTSS Rates'!$A$3:$E$269,MATCH(Z249,'LTSS Rates'!$A$3:$A$269,0),MATCH(AA249,'LTSS Rates'!$A$3:$E$3,0)),0)</f>
        <v>0</v>
      </c>
      <c r="P249" s="55">
        <f t="shared" si="21"/>
        <v>0</v>
      </c>
      <c r="Q249" s="274"/>
      <c r="R249" s="126"/>
      <c r="S249" s="182">
        <f t="shared" si="20"/>
        <v>0</v>
      </c>
      <c r="T249" s="228"/>
      <c r="U249" s="167"/>
      <c r="V249" s="205"/>
      <c r="X249" s="46" t="str">
        <f t="shared" si="17"/>
        <v/>
      </c>
      <c r="Z249" s="46" t="str">
        <f t="shared" si="18"/>
        <v/>
      </c>
      <c r="AA249" s="46" t="str">
        <f t="shared" si="19"/>
        <v xml:space="preserve"> Rate</v>
      </c>
    </row>
    <row r="250" spans="2:27" ht="14.65" customHeight="1" x14ac:dyDescent="0.25">
      <c r="B250" s="125">
        <v>242</v>
      </c>
      <c r="C250" s="121"/>
      <c r="D250" s="52"/>
      <c r="E250" s="52"/>
      <c r="F250" s="121"/>
      <c r="G250" s="57"/>
      <c r="H250" s="53"/>
      <c r="I250" s="54" t="str">
        <f>IFERROR(VLOOKUP(H250,Lists!B:C,2,FALSE),"")</f>
        <v/>
      </c>
      <c r="J250" s="52"/>
      <c r="K250" s="53"/>
      <c r="L250" s="71" t="str">
        <f>IFERROR(INDEX('LTSS Rates'!$C$4:$C$269,MATCH('Claims Summary'!X250,'LTSS Rates'!$A$4:$A$269,0)),"")</f>
        <v/>
      </c>
      <c r="M250" s="54" t="str">
        <f>IFERROR(VLOOKUP(Z250,'LTSS Rates'!A:B,2,FALSE),"")</f>
        <v/>
      </c>
      <c r="N250" s="52"/>
      <c r="O250" s="101">
        <f>IFERROR(INDEX('LTSS Rates'!$A$3:$E$269,MATCH(Z250,'LTSS Rates'!$A$3:$A$269,0),MATCH(AA250,'LTSS Rates'!$A$3:$E$3,0)),0)</f>
        <v>0</v>
      </c>
      <c r="P250" s="55">
        <f t="shared" si="21"/>
        <v>0</v>
      </c>
      <c r="Q250" s="274"/>
      <c r="R250" s="126"/>
      <c r="S250" s="182">
        <f t="shared" si="20"/>
        <v>0</v>
      </c>
      <c r="T250" s="228"/>
      <c r="U250" s="167"/>
      <c r="V250" s="205"/>
      <c r="X250" s="46" t="str">
        <f t="shared" si="17"/>
        <v/>
      </c>
      <c r="Z250" s="46" t="str">
        <f t="shared" si="18"/>
        <v/>
      </c>
      <c r="AA250" s="46" t="str">
        <f t="shared" si="19"/>
        <v xml:space="preserve"> Rate</v>
      </c>
    </row>
    <row r="251" spans="2:27" ht="14.65" customHeight="1" x14ac:dyDescent="0.25">
      <c r="B251" s="125">
        <v>243</v>
      </c>
      <c r="C251" s="121"/>
      <c r="D251" s="52"/>
      <c r="E251" s="52"/>
      <c r="F251" s="121"/>
      <c r="G251" s="57"/>
      <c r="H251" s="53"/>
      <c r="I251" s="54" t="str">
        <f>IFERROR(VLOOKUP(H251,Lists!B:C,2,FALSE),"")</f>
        <v/>
      </c>
      <c r="J251" s="52"/>
      <c r="K251" s="53"/>
      <c r="L251" s="71" t="str">
        <f>IFERROR(INDEX('LTSS Rates'!$C$4:$C$269,MATCH('Claims Summary'!X251,'LTSS Rates'!$A$4:$A$269,0)),"")</f>
        <v/>
      </c>
      <c r="M251" s="54" t="str">
        <f>IFERROR(VLOOKUP(Z251,'LTSS Rates'!A:B,2,FALSE),"")</f>
        <v/>
      </c>
      <c r="N251" s="52"/>
      <c r="O251" s="101">
        <f>IFERROR(INDEX('LTSS Rates'!$A$3:$E$269,MATCH(Z251,'LTSS Rates'!$A$3:$A$269,0),MATCH(AA251,'LTSS Rates'!$A$3:$E$3,0)),0)</f>
        <v>0</v>
      </c>
      <c r="P251" s="55">
        <f t="shared" si="21"/>
        <v>0</v>
      </c>
      <c r="Q251" s="274"/>
      <c r="R251" s="126"/>
      <c r="S251" s="182">
        <f t="shared" si="20"/>
        <v>0</v>
      </c>
      <c r="T251" s="228"/>
      <c r="U251" s="167"/>
      <c r="V251" s="205"/>
      <c r="X251" s="46" t="str">
        <f t="shared" si="17"/>
        <v/>
      </c>
      <c r="Z251" s="46" t="str">
        <f t="shared" si="18"/>
        <v/>
      </c>
      <c r="AA251" s="46" t="str">
        <f t="shared" si="19"/>
        <v xml:space="preserve"> Rate</v>
      </c>
    </row>
    <row r="252" spans="2:27" ht="14.65" customHeight="1" x14ac:dyDescent="0.25">
      <c r="B252" s="125">
        <v>244</v>
      </c>
      <c r="C252" s="121"/>
      <c r="D252" s="52"/>
      <c r="E252" s="52"/>
      <c r="F252" s="121"/>
      <c r="G252" s="57"/>
      <c r="H252" s="53"/>
      <c r="I252" s="54" t="str">
        <f>IFERROR(VLOOKUP(H252,Lists!B:C,2,FALSE),"")</f>
        <v/>
      </c>
      <c r="J252" s="52"/>
      <c r="K252" s="53"/>
      <c r="L252" s="71" t="str">
        <f>IFERROR(INDEX('LTSS Rates'!$C$4:$C$269,MATCH('Claims Summary'!X252,'LTSS Rates'!$A$4:$A$269,0)),"")</f>
        <v/>
      </c>
      <c r="M252" s="54" t="str">
        <f>IFERROR(VLOOKUP(Z252,'LTSS Rates'!A:B,2,FALSE),"")</f>
        <v/>
      </c>
      <c r="N252" s="52"/>
      <c r="O252" s="101">
        <f>IFERROR(INDEX('LTSS Rates'!$A$3:$E$269,MATCH(Z252,'LTSS Rates'!$A$3:$A$269,0),MATCH(AA252,'LTSS Rates'!$A$3:$E$3,0)),0)</f>
        <v>0</v>
      </c>
      <c r="P252" s="55">
        <f t="shared" si="21"/>
        <v>0</v>
      </c>
      <c r="Q252" s="274"/>
      <c r="R252" s="126"/>
      <c r="S252" s="182">
        <f t="shared" si="20"/>
        <v>0</v>
      </c>
      <c r="T252" s="228"/>
      <c r="U252" s="167"/>
      <c r="V252" s="205"/>
      <c r="X252" s="46" t="str">
        <f t="shared" si="17"/>
        <v/>
      </c>
      <c r="Z252" s="46" t="str">
        <f t="shared" si="18"/>
        <v/>
      </c>
      <c r="AA252" s="46" t="str">
        <f t="shared" si="19"/>
        <v xml:space="preserve"> Rate</v>
      </c>
    </row>
    <row r="253" spans="2:27" ht="14.65" customHeight="1" x14ac:dyDescent="0.25">
      <c r="B253" s="125">
        <v>245</v>
      </c>
      <c r="C253" s="121"/>
      <c r="D253" s="52"/>
      <c r="E253" s="52"/>
      <c r="F253" s="121"/>
      <c r="G253" s="57"/>
      <c r="H253" s="53"/>
      <c r="I253" s="54" t="str">
        <f>IFERROR(VLOOKUP(H253,Lists!B:C,2,FALSE),"")</f>
        <v/>
      </c>
      <c r="J253" s="52"/>
      <c r="K253" s="53"/>
      <c r="L253" s="71" t="str">
        <f>IFERROR(INDEX('LTSS Rates'!$C$4:$C$269,MATCH('Claims Summary'!X253,'LTSS Rates'!$A$4:$A$269,0)),"")</f>
        <v/>
      </c>
      <c r="M253" s="54" t="str">
        <f>IFERROR(VLOOKUP(Z253,'LTSS Rates'!A:B,2,FALSE),"")</f>
        <v/>
      </c>
      <c r="N253" s="52"/>
      <c r="O253" s="101">
        <f>IFERROR(INDEX('LTSS Rates'!$A$3:$E$269,MATCH(Z253,'LTSS Rates'!$A$3:$A$269,0),MATCH(AA253,'LTSS Rates'!$A$3:$E$3,0)),0)</f>
        <v>0</v>
      </c>
      <c r="P253" s="55">
        <f t="shared" si="21"/>
        <v>0</v>
      </c>
      <c r="Q253" s="274"/>
      <c r="R253" s="126"/>
      <c r="S253" s="182">
        <f t="shared" si="20"/>
        <v>0</v>
      </c>
      <c r="T253" s="228"/>
      <c r="U253" s="167"/>
      <c r="V253" s="205"/>
      <c r="X253" s="46" t="str">
        <f t="shared" si="17"/>
        <v/>
      </c>
      <c r="Z253" s="46" t="str">
        <f t="shared" si="18"/>
        <v/>
      </c>
      <c r="AA253" s="46" t="str">
        <f t="shared" si="19"/>
        <v xml:space="preserve"> Rate</v>
      </c>
    </row>
    <row r="254" spans="2:27" ht="14.65" customHeight="1" x14ac:dyDescent="0.25">
      <c r="B254" s="125">
        <v>246</v>
      </c>
      <c r="C254" s="121"/>
      <c r="D254" s="52"/>
      <c r="E254" s="52"/>
      <c r="F254" s="121"/>
      <c r="G254" s="57"/>
      <c r="H254" s="53"/>
      <c r="I254" s="54" t="str">
        <f>IFERROR(VLOOKUP(H254,Lists!B:C,2,FALSE),"")</f>
        <v/>
      </c>
      <c r="J254" s="52"/>
      <c r="K254" s="53"/>
      <c r="L254" s="71" t="str">
        <f>IFERROR(INDEX('LTSS Rates'!$C$4:$C$269,MATCH('Claims Summary'!X254,'LTSS Rates'!$A$4:$A$269,0)),"")</f>
        <v/>
      </c>
      <c r="M254" s="54" t="str">
        <f>IFERROR(VLOOKUP(Z254,'LTSS Rates'!A:B,2,FALSE),"")</f>
        <v/>
      </c>
      <c r="N254" s="52"/>
      <c r="O254" s="101">
        <f>IFERROR(INDEX('LTSS Rates'!$A$3:$E$269,MATCH(Z254,'LTSS Rates'!$A$3:$A$269,0),MATCH(AA254,'LTSS Rates'!$A$3:$E$3,0)),0)</f>
        <v>0</v>
      </c>
      <c r="P254" s="55">
        <f t="shared" si="21"/>
        <v>0</v>
      </c>
      <c r="Q254" s="274"/>
      <c r="R254" s="126"/>
      <c r="S254" s="182">
        <f t="shared" si="20"/>
        <v>0</v>
      </c>
      <c r="T254" s="228"/>
      <c r="U254" s="167"/>
      <c r="V254" s="205"/>
      <c r="X254" s="46" t="str">
        <f t="shared" si="17"/>
        <v/>
      </c>
      <c r="Z254" s="46" t="str">
        <f t="shared" si="18"/>
        <v/>
      </c>
      <c r="AA254" s="46" t="str">
        <f t="shared" si="19"/>
        <v xml:space="preserve"> Rate</v>
      </c>
    </row>
    <row r="255" spans="2:27" ht="14.65" customHeight="1" x14ac:dyDescent="0.25">
      <c r="B255" s="125">
        <v>247</v>
      </c>
      <c r="C255" s="121"/>
      <c r="D255" s="52"/>
      <c r="E255" s="52"/>
      <c r="F255" s="121"/>
      <c r="G255" s="57"/>
      <c r="H255" s="53"/>
      <c r="I255" s="54" t="str">
        <f>IFERROR(VLOOKUP(H255,Lists!B:C,2,FALSE),"")</f>
        <v/>
      </c>
      <c r="J255" s="52"/>
      <c r="K255" s="53"/>
      <c r="L255" s="71" t="str">
        <f>IFERROR(INDEX('LTSS Rates'!$C$4:$C$269,MATCH('Claims Summary'!X255,'LTSS Rates'!$A$4:$A$269,0)),"")</f>
        <v/>
      </c>
      <c r="M255" s="54" t="str">
        <f>IFERROR(VLOOKUP(Z255,'LTSS Rates'!A:B,2,FALSE),"")</f>
        <v/>
      </c>
      <c r="N255" s="52"/>
      <c r="O255" s="101">
        <f>IFERROR(INDEX('LTSS Rates'!$A$3:$E$269,MATCH(Z255,'LTSS Rates'!$A$3:$A$269,0),MATCH(AA255,'LTSS Rates'!$A$3:$E$3,0)),0)</f>
        <v>0</v>
      </c>
      <c r="P255" s="55">
        <f t="shared" si="21"/>
        <v>0</v>
      </c>
      <c r="Q255" s="274"/>
      <c r="R255" s="126"/>
      <c r="S255" s="182">
        <f t="shared" si="20"/>
        <v>0</v>
      </c>
      <c r="T255" s="228"/>
      <c r="U255" s="167"/>
      <c r="V255" s="205"/>
      <c r="X255" s="46" t="str">
        <f t="shared" si="17"/>
        <v/>
      </c>
      <c r="Z255" s="46" t="str">
        <f t="shared" si="18"/>
        <v/>
      </c>
      <c r="AA255" s="46" t="str">
        <f t="shared" si="19"/>
        <v xml:space="preserve"> Rate</v>
      </c>
    </row>
    <row r="256" spans="2:27" ht="14.65" customHeight="1" x14ac:dyDescent="0.25">
      <c r="B256" s="125">
        <v>248</v>
      </c>
      <c r="C256" s="121"/>
      <c r="D256" s="52"/>
      <c r="E256" s="52"/>
      <c r="F256" s="121"/>
      <c r="G256" s="57"/>
      <c r="H256" s="53"/>
      <c r="I256" s="54" t="str">
        <f>IFERROR(VLOOKUP(H256,Lists!B:C,2,FALSE),"")</f>
        <v/>
      </c>
      <c r="J256" s="52"/>
      <c r="K256" s="53"/>
      <c r="L256" s="71" t="str">
        <f>IFERROR(INDEX('LTSS Rates'!$C$4:$C$269,MATCH('Claims Summary'!X256,'LTSS Rates'!$A$4:$A$269,0)),"")</f>
        <v/>
      </c>
      <c r="M256" s="54" t="str">
        <f>IFERROR(VLOOKUP(Z256,'LTSS Rates'!A:B,2,FALSE),"")</f>
        <v/>
      </c>
      <c r="N256" s="52"/>
      <c r="O256" s="101">
        <f>IFERROR(INDEX('LTSS Rates'!$A$3:$E$269,MATCH(Z256,'LTSS Rates'!$A$3:$A$269,0),MATCH(AA256,'LTSS Rates'!$A$3:$E$3,0)),0)</f>
        <v>0</v>
      </c>
      <c r="P256" s="55">
        <f t="shared" si="21"/>
        <v>0</v>
      </c>
      <c r="Q256" s="274"/>
      <c r="R256" s="126"/>
      <c r="S256" s="182">
        <f t="shared" si="20"/>
        <v>0</v>
      </c>
      <c r="T256" s="228"/>
      <c r="U256" s="167"/>
      <c r="V256" s="205"/>
      <c r="X256" s="46" t="str">
        <f t="shared" si="17"/>
        <v/>
      </c>
      <c r="Z256" s="46" t="str">
        <f t="shared" si="18"/>
        <v/>
      </c>
      <c r="AA256" s="46" t="str">
        <f t="shared" si="19"/>
        <v xml:space="preserve"> Rate</v>
      </c>
    </row>
    <row r="257" spans="2:27" ht="14.65" customHeight="1" x14ac:dyDescent="0.25">
      <c r="B257" s="125">
        <v>249</v>
      </c>
      <c r="C257" s="121"/>
      <c r="D257" s="52"/>
      <c r="E257" s="52"/>
      <c r="F257" s="121"/>
      <c r="G257" s="57"/>
      <c r="H257" s="53"/>
      <c r="I257" s="54" t="str">
        <f>IFERROR(VLOOKUP(H257,Lists!B:C,2,FALSE),"")</f>
        <v/>
      </c>
      <c r="J257" s="52"/>
      <c r="K257" s="53"/>
      <c r="L257" s="71" t="str">
        <f>IFERROR(INDEX('LTSS Rates'!$C$4:$C$269,MATCH('Claims Summary'!X257,'LTSS Rates'!$A$4:$A$269,0)),"")</f>
        <v/>
      </c>
      <c r="M257" s="54" t="str">
        <f>IFERROR(VLOOKUP(Z257,'LTSS Rates'!A:B,2,FALSE),"")</f>
        <v/>
      </c>
      <c r="N257" s="52"/>
      <c r="O257" s="101">
        <f>IFERROR(INDEX('LTSS Rates'!$A$3:$E$269,MATCH(Z257,'LTSS Rates'!$A$3:$A$269,0),MATCH(AA257,'LTSS Rates'!$A$3:$E$3,0)),0)</f>
        <v>0</v>
      </c>
      <c r="P257" s="55">
        <f t="shared" si="21"/>
        <v>0</v>
      </c>
      <c r="Q257" s="274"/>
      <c r="R257" s="126"/>
      <c r="S257" s="182">
        <f t="shared" si="20"/>
        <v>0</v>
      </c>
      <c r="T257" s="228"/>
      <c r="U257" s="167"/>
      <c r="V257" s="205"/>
      <c r="X257" s="46" t="str">
        <f t="shared" si="17"/>
        <v/>
      </c>
      <c r="Z257" s="46" t="str">
        <f t="shared" si="18"/>
        <v/>
      </c>
      <c r="AA257" s="46" t="str">
        <f t="shared" si="19"/>
        <v xml:space="preserve"> Rate</v>
      </c>
    </row>
    <row r="258" spans="2:27" ht="14.65" customHeight="1" x14ac:dyDescent="0.25">
      <c r="B258" s="125">
        <v>250</v>
      </c>
      <c r="C258" s="121"/>
      <c r="D258" s="52"/>
      <c r="E258" s="52"/>
      <c r="F258" s="121"/>
      <c r="G258" s="57"/>
      <c r="H258" s="53"/>
      <c r="I258" s="54" t="str">
        <f>IFERROR(VLOOKUP(H258,Lists!B:C,2,FALSE),"")</f>
        <v/>
      </c>
      <c r="J258" s="52"/>
      <c r="K258" s="53"/>
      <c r="L258" s="71" t="str">
        <f>IFERROR(INDEX('LTSS Rates'!$C$4:$C$269,MATCH('Claims Summary'!X258,'LTSS Rates'!$A$4:$A$269,0)),"")</f>
        <v/>
      </c>
      <c r="M258" s="54" t="str">
        <f>IFERROR(VLOOKUP(Z258,'LTSS Rates'!A:B,2,FALSE),"")</f>
        <v/>
      </c>
      <c r="N258" s="52"/>
      <c r="O258" s="101">
        <f>IFERROR(INDEX('LTSS Rates'!$A$3:$E$269,MATCH(Z258,'LTSS Rates'!$A$3:$A$269,0),MATCH(AA258,'LTSS Rates'!$A$3:$E$3,0)),0)</f>
        <v>0</v>
      </c>
      <c r="P258" s="55">
        <f t="shared" si="21"/>
        <v>0</v>
      </c>
      <c r="Q258" s="274"/>
      <c r="R258" s="126"/>
      <c r="S258" s="182">
        <f t="shared" si="20"/>
        <v>0</v>
      </c>
      <c r="T258" s="228"/>
      <c r="U258" s="167"/>
      <c r="V258" s="205"/>
      <c r="X258" s="46" t="str">
        <f t="shared" si="17"/>
        <v/>
      </c>
      <c r="Z258" s="46" t="str">
        <f t="shared" si="18"/>
        <v/>
      </c>
      <c r="AA258" s="46" t="str">
        <f t="shared" si="19"/>
        <v xml:space="preserve"> Rate</v>
      </c>
    </row>
    <row r="259" spans="2:27" ht="14.65" customHeight="1" x14ac:dyDescent="0.25">
      <c r="B259" s="125">
        <v>251</v>
      </c>
      <c r="C259" s="121"/>
      <c r="D259" s="52"/>
      <c r="E259" s="52"/>
      <c r="F259" s="121"/>
      <c r="G259" s="57"/>
      <c r="H259" s="53"/>
      <c r="I259" s="54" t="str">
        <f>IFERROR(VLOOKUP(H259,Lists!B:C,2,FALSE),"")</f>
        <v/>
      </c>
      <c r="J259" s="52"/>
      <c r="K259" s="53"/>
      <c r="L259" s="71" t="str">
        <f>IFERROR(INDEX('LTSS Rates'!$C$4:$C$269,MATCH('Claims Summary'!X259,'LTSS Rates'!$A$4:$A$269,0)),"")</f>
        <v/>
      </c>
      <c r="M259" s="54" t="str">
        <f>IFERROR(VLOOKUP(Z259,'LTSS Rates'!A:B,2,FALSE),"")</f>
        <v/>
      </c>
      <c r="N259" s="52"/>
      <c r="O259" s="101">
        <f>IFERROR(INDEX('LTSS Rates'!$A$3:$E$269,MATCH(Z259,'LTSS Rates'!$A$3:$A$269,0),MATCH(AA259,'LTSS Rates'!$A$3:$E$3,0)),0)</f>
        <v>0</v>
      </c>
      <c r="P259" s="55">
        <f t="shared" si="21"/>
        <v>0</v>
      </c>
      <c r="Q259" s="274"/>
      <c r="R259" s="126"/>
      <c r="S259" s="182">
        <f t="shared" si="20"/>
        <v>0</v>
      </c>
      <c r="T259" s="228"/>
      <c r="U259" s="167"/>
      <c r="V259" s="205"/>
      <c r="X259" s="46" t="str">
        <f t="shared" si="17"/>
        <v/>
      </c>
      <c r="Z259" s="46" t="str">
        <f t="shared" si="18"/>
        <v/>
      </c>
      <c r="AA259" s="46" t="str">
        <f t="shared" si="19"/>
        <v xml:space="preserve"> Rate</v>
      </c>
    </row>
    <row r="260" spans="2:27" ht="14.65" customHeight="1" x14ac:dyDescent="0.25">
      <c r="B260" s="125">
        <v>252</v>
      </c>
      <c r="C260" s="121"/>
      <c r="D260" s="52"/>
      <c r="E260" s="52"/>
      <c r="F260" s="121"/>
      <c r="G260" s="57"/>
      <c r="H260" s="53"/>
      <c r="I260" s="54" t="str">
        <f>IFERROR(VLOOKUP(H260,Lists!B:C,2,FALSE),"")</f>
        <v/>
      </c>
      <c r="J260" s="52"/>
      <c r="K260" s="53"/>
      <c r="L260" s="71" t="str">
        <f>IFERROR(INDEX('LTSS Rates'!$C$4:$C$269,MATCH('Claims Summary'!X260,'LTSS Rates'!$A$4:$A$269,0)),"")</f>
        <v/>
      </c>
      <c r="M260" s="54" t="str">
        <f>IFERROR(VLOOKUP(Z260,'LTSS Rates'!A:B,2,FALSE),"")</f>
        <v/>
      </c>
      <c r="N260" s="52"/>
      <c r="O260" s="101">
        <f>IFERROR(INDEX('LTSS Rates'!$A$3:$E$269,MATCH(Z260,'LTSS Rates'!$A$3:$A$269,0),MATCH(AA260,'LTSS Rates'!$A$3:$E$3,0)),0)</f>
        <v>0</v>
      </c>
      <c r="P260" s="55">
        <f t="shared" si="21"/>
        <v>0</v>
      </c>
      <c r="Q260" s="274"/>
      <c r="R260" s="126"/>
      <c r="S260" s="182">
        <f t="shared" si="20"/>
        <v>0</v>
      </c>
      <c r="T260" s="228"/>
      <c r="U260" s="167"/>
      <c r="V260" s="205"/>
      <c r="X260" s="46" t="str">
        <f t="shared" si="17"/>
        <v/>
      </c>
      <c r="Z260" s="46" t="str">
        <f t="shared" si="18"/>
        <v/>
      </c>
      <c r="AA260" s="46" t="str">
        <f t="shared" si="19"/>
        <v xml:space="preserve"> Rate</v>
      </c>
    </row>
    <row r="261" spans="2:27" ht="14.65" customHeight="1" x14ac:dyDescent="0.25">
      <c r="B261" s="125">
        <v>253</v>
      </c>
      <c r="C261" s="121"/>
      <c r="D261" s="52"/>
      <c r="E261" s="52"/>
      <c r="F261" s="121"/>
      <c r="G261" s="57"/>
      <c r="H261" s="53"/>
      <c r="I261" s="54" t="str">
        <f>IFERROR(VLOOKUP(H261,Lists!B:C,2,FALSE),"")</f>
        <v/>
      </c>
      <c r="J261" s="52"/>
      <c r="K261" s="53"/>
      <c r="L261" s="71" t="str">
        <f>IFERROR(INDEX('LTSS Rates'!$C$4:$C$269,MATCH('Claims Summary'!X261,'LTSS Rates'!$A$4:$A$269,0)),"")</f>
        <v/>
      </c>
      <c r="M261" s="54" t="str">
        <f>IFERROR(VLOOKUP(Z261,'LTSS Rates'!A:B,2,FALSE),"")</f>
        <v/>
      </c>
      <c r="N261" s="52"/>
      <c r="O261" s="101">
        <f>IFERROR(INDEX('LTSS Rates'!$A$3:$E$269,MATCH(Z261,'LTSS Rates'!$A$3:$A$269,0),MATCH(AA261,'LTSS Rates'!$A$3:$E$3,0)),0)</f>
        <v>0</v>
      </c>
      <c r="P261" s="55">
        <f t="shared" si="21"/>
        <v>0</v>
      </c>
      <c r="Q261" s="274"/>
      <c r="R261" s="126"/>
      <c r="S261" s="182">
        <f t="shared" si="20"/>
        <v>0</v>
      </c>
      <c r="T261" s="228"/>
      <c r="U261" s="167"/>
      <c r="V261" s="205"/>
      <c r="X261" s="46" t="str">
        <f t="shared" si="17"/>
        <v/>
      </c>
      <c r="Z261" s="46" t="str">
        <f t="shared" si="18"/>
        <v/>
      </c>
      <c r="AA261" s="46" t="str">
        <f t="shared" si="19"/>
        <v xml:space="preserve"> Rate</v>
      </c>
    </row>
    <row r="262" spans="2:27" ht="14.65" customHeight="1" x14ac:dyDescent="0.25">
      <c r="B262" s="125">
        <v>254</v>
      </c>
      <c r="C262" s="121"/>
      <c r="D262" s="52"/>
      <c r="E262" s="52"/>
      <c r="F262" s="121"/>
      <c r="G262" s="57"/>
      <c r="H262" s="53"/>
      <c r="I262" s="54" t="str">
        <f>IFERROR(VLOOKUP(H262,Lists!B:C,2,FALSE),"")</f>
        <v/>
      </c>
      <c r="J262" s="52"/>
      <c r="K262" s="53"/>
      <c r="L262" s="71" t="str">
        <f>IFERROR(INDEX('LTSS Rates'!$C$4:$C$269,MATCH('Claims Summary'!X262,'LTSS Rates'!$A$4:$A$269,0)),"")</f>
        <v/>
      </c>
      <c r="M262" s="54" t="str">
        <f>IFERROR(VLOOKUP(Z262,'LTSS Rates'!A:B,2,FALSE),"")</f>
        <v/>
      </c>
      <c r="N262" s="52"/>
      <c r="O262" s="101">
        <f>IFERROR(INDEX('LTSS Rates'!$A$3:$E$269,MATCH(Z262,'LTSS Rates'!$A$3:$A$269,0),MATCH(AA262,'LTSS Rates'!$A$3:$E$3,0)),0)</f>
        <v>0</v>
      </c>
      <c r="P262" s="55">
        <f t="shared" si="21"/>
        <v>0</v>
      </c>
      <c r="Q262" s="274"/>
      <c r="R262" s="126"/>
      <c r="S262" s="182">
        <f t="shared" si="20"/>
        <v>0</v>
      </c>
      <c r="T262" s="228"/>
      <c r="U262" s="167"/>
      <c r="V262" s="205"/>
      <c r="X262" s="46" t="str">
        <f t="shared" si="17"/>
        <v/>
      </c>
      <c r="Z262" s="46" t="str">
        <f t="shared" si="18"/>
        <v/>
      </c>
      <c r="AA262" s="46" t="str">
        <f t="shared" si="19"/>
        <v xml:space="preserve"> Rate</v>
      </c>
    </row>
    <row r="263" spans="2:27" ht="14.65" customHeight="1" x14ac:dyDescent="0.25">
      <c r="B263" s="125">
        <v>255</v>
      </c>
      <c r="C263" s="121"/>
      <c r="D263" s="52"/>
      <c r="E263" s="52"/>
      <c r="F263" s="121"/>
      <c r="G263" s="57"/>
      <c r="H263" s="53"/>
      <c r="I263" s="54" t="str">
        <f>IFERROR(VLOOKUP(H263,Lists!B:C,2,FALSE),"")</f>
        <v/>
      </c>
      <c r="J263" s="52"/>
      <c r="K263" s="53"/>
      <c r="L263" s="71" t="str">
        <f>IFERROR(INDEX('LTSS Rates'!$C$4:$C$269,MATCH('Claims Summary'!X263,'LTSS Rates'!$A$4:$A$269,0)),"")</f>
        <v/>
      </c>
      <c r="M263" s="54" t="str">
        <f>IFERROR(VLOOKUP(Z263,'LTSS Rates'!A:B,2,FALSE),"")</f>
        <v/>
      </c>
      <c r="N263" s="52"/>
      <c r="O263" s="101">
        <f>IFERROR(INDEX('LTSS Rates'!$A$3:$E$269,MATCH(Z263,'LTSS Rates'!$A$3:$A$269,0),MATCH(AA263,'LTSS Rates'!$A$3:$E$3,0)),0)</f>
        <v>0</v>
      </c>
      <c r="P263" s="55">
        <f t="shared" si="21"/>
        <v>0</v>
      </c>
      <c r="Q263" s="274"/>
      <c r="R263" s="126"/>
      <c r="S263" s="182">
        <f t="shared" si="20"/>
        <v>0</v>
      </c>
      <c r="T263" s="228"/>
      <c r="U263" s="167"/>
      <c r="V263" s="205"/>
      <c r="X263" s="46" t="str">
        <f t="shared" si="17"/>
        <v/>
      </c>
      <c r="Z263" s="46" t="str">
        <f t="shared" si="18"/>
        <v/>
      </c>
      <c r="AA263" s="46" t="str">
        <f t="shared" si="19"/>
        <v xml:space="preserve"> Rate</v>
      </c>
    </row>
    <row r="264" spans="2:27" ht="14.65" customHeight="1" x14ac:dyDescent="0.25">
      <c r="B264" s="125">
        <v>256</v>
      </c>
      <c r="C264" s="121"/>
      <c r="D264" s="52"/>
      <c r="E264" s="52"/>
      <c r="F264" s="121"/>
      <c r="G264" s="57"/>
      <c r="H264" s="53"/>
      <c r="I264" s="54" t="str">
        <f>IFERROR(VLOOKUP(H264,Lists!B:C,2,FALSE),"")</f>
        <v/>
      </c>
      <c r="J264" s="52"/>
      <c r="K264" s="53"/>
      <c r="L264" s="71" t="str">
        <f>IFERROR(INDEX('LTSS Rates'!$C$4:$C$269,MATCH('Claims Summary'!X264,'LTSS Rates'!$A$4:$A$269,0)),"")</f>
        <v/>
      </c>
      <c r="M264" s="54" t="str">
        <f>IFERROR(VLOOKUP(Z264,'LTSS Rates'!A:B,2,FALSE),"")</f>
        <v/>
      </c>
      <c r="N264" s="52"/>
      <c r="O264" s="101">
        <f>IFERROR(INDEX('LTSS Rates'!$A$3:$E$269,MATCH(Z264,'LTSS Rates'!$A$3:$A$269,0),MATCH(AA264,'LTSS Rates'!$A$3:$E$3,0)),0)</f>
        <v>0</v>
      </c>
      <c r="P264" s="55">
        <f t="shared" si="21"/>
        <v>0</v>
      </c>
      <c r="Q264" s="274"/>
      <c r="R264" s="126"/>
      <c r="S264" s="182">
        <f t="shared" si="20"/>
        <v>0</v>
      </c>
      <c r="T264" s="228"/>
      <c r="U264" s="167"/>
      <c r="V264" s="205"/>
      <c r="X264" s="46" t="str">
        <f t="shared" si="17"/>
        <v/>
      </c>
      <c r="Z264" s="46" t="str">
        <f t="shared" si="18"/>
        <v/>
      </c>
      <c r="AA264" s="46" t="str">
        <f t="shared" si="19"/>
        <v xml:space="preserve"> Rate</v>
      </c>
    </row>
    <row r="265" spans="2:27" ht="14.65" customHeight="1" x14ac:dyDescent="0.25">
      <c r="B265" s="125">
        <v>257</v>
      </c>
      <c r="C265" s="121"/>
      <c r="D265" s="52"/>
      <c r="E265" s="52"/>
      <c r="F265" s="121"/>
      <c r="G265" s="57"/>
      <c r="H265" s="53"/>
      <c r="I265" s="54" t="str">
        <f>IFERROR(VLOOKUP(H265,Lists!B:C,2,FALSE),"")</f>
        <v/>
      </c>
      <c r="J265" s="52"/>
      <c r="K265" s="53"/>
      <c r="L265" s="71" t="str">
        <f>IFERROR(INDEX('LTSS Rates'!$C$4:$C$269,MATCH('Claims Summary'!X265,'LTSS Rates'!$A$4:$A$269,0)),"")</f>
        <v/>
      </c>
      <c r="M265" s="54" t="str">
        <f>IFERROR(VLOOKUP(Z265,'LTSS Rates'!A:B,2,FALSE),"")</f>
        <v/>
      </c>
      <c r="N265" s="52"/>
      <c r="O265" s="101">
        <f>IFERROR(INDEX('LTSS Rates'!$A$3:$E$269,MATCH(Z265,'LTSS Rates'!$A$3:$A$269,0),MATCH(AA265,'LTSS Rates'!$A$3:$E$3,0)),0)</f>
        <v>0</v>
      </c>
      <c r="P265" s="55">
        <f t="shared" si="21"/>
        <v>0</v>
      </c>
      <c r="Q265" s="274"/>
      <c r="R265" s="126"/>
      <c r="S265" s="182">
        <f t="shared" si="20"/>
        <v>0</v>
      </c>
      <c r="T265" s="228"/>
      <c r="U265" s="167"/>
      <c r="V265" s="205"/>
      <c r="X265" s="46" t="str">
        <f t="shared" ref="X265:X308" si="22">CONCATENATE(K265,J265)</f>
        <v/>
      </c>
      <c r="Z265" s="46" t="str">
        <f t="shared" ref="Z265:Z308" si="23">IF(G265="State Funded",CONCATENATE(K265,"CP"),CONCATENATE(K265,J265))</f>
        <v/>
      </c>
      <c r="AA265" s="46" t="str">
        <f t="shared" ref="AA265:AA308" si="24">CONCATENATE(I265," ","Rate")</f>
        <v xml:space="preserve"> Rate</v>
      </c>
    </row>
    <row r="266" spans="2:27" ht="14.65" customHeight="1" x14ac:dyDescent="0.25">
      <c r="B266" s="125">
        <v>258</v>
      </c>
      <c r="C266" s="121"/>
      <c r="D266" s="52"/>
      <c r="E266" s="52"/>
      <c r="F266" s="121"/>
      <c r="G266" s="57"/>
      <c r="H266" s="53"/>
      <c r="I266" s="54" t="str">
        <f>IFERROR(VLOOKUP(H266,Lists!B:C,2,FALSE),"")</f>
        <v/>
      </c>
      <c r="J266" s="52"/>
      <c r="K266" s="53"/>
      <c r="L266" s="71" t="str">
        <f>IFERROR(INDEX('LTSS Rates'!$C$4:$C$269,MATCH('Claims Summary'!X266,'LTSS Rates'!$A$4:$A$269,0)),"")</f>
        <v/>
      </c>
      <c r="M266" s="54" t="str">
        <f>IFERROR(VLOOKUP(Z266,'LTSS Rates'!A:B,2,FALSE),"")</f>
        <v/>
      </c>
      <c r="N266" s="52"/>
      <c r="O266" s="101">
        <f>IFERROR(INDEX('LTSS Rates'!$A$3:$E$269,MATCH(Z266,'LTSS Rates'!$A$3:$A$269,0),MATCH(AA266,'LTSS Rates'!$A$3:$E$3,0)),0)</f>
        <v>0</v>
      </c>
      <c r="P266" s="55">
        <f t="shared" si="21"/>
        <v>0</v>
      </c>
      <c r="Q266" s="274"/>
      <c r="R266" s="126"/>
      <c r="S266" s="182">
        <f t="shared" ref="S266:S308" si="25">P266-R266</f>
        <v>0</v>
      </c>
      <c r="T266" s="228"/>
      <c r="U266" s="167"/>
      <c r="V266" s="205"/>
      <c r="X266" s="46" t="str">
        <f t="shared" si="22"/>
        <v/>
      </c>
      <c r="Z266" s="46" t="str">
        <f t="shared" si="23"/>
        <v/>
      </c>
      <c r="AA266" s="46" t="str">
        <f t="shared" si="24"/>
        <v xml:space="preserve"> Rate</v>
      </c>
    </row>
    <row r="267" spans="2:27" ht="14.65" customHeight="1" x14ac:dyDescent="0.25">
      <c r="B267" s="125">
        <v>259</v>
      </c>
      <c r="C267" s="121"/>
      <c r="D267" s="52"/>
      <c r="E267" s="52"/>
      <c r="F267" s="121"/>
      <c r="G267" s="57"/>
      <c r="H267" s="53"/>
      <c r="I267" s="54" t="str">
        <f>IFERROR(VLOOKUP(H267,Lists!B:C,2,FALSE),"")</f>
        <v/>
      </c>
      <c r="J267" s="52"/>
      <c r="K267" s="53"/>
      <c r="L267" s="71" t="str">
        <f>IFERROR(INDEX('LTSS Rates'!$C$4:$C$269,MATCH('Claims Summary'!X267,'LTSS Rates'!$A$4:$A$269,0)),"")</f>
        <v/>
      </c>
      <c r="M267" s="54" t="str">
        <f>IFERROR(VLOOKUP(Z267,'LTSS Rates'!A:B,2,FALSE),"")</f>
        <v/>
      </c>
      <c r="N267" s="52"/>
      <c r="O267" s="101">
        <f>IFERROR(INDEX('LTSS Rates'!$A$3:$E$269,MATCH(Z267,'LTSS Rates'!$A$3:$A$269,0),MATCH(AA267,'LTSS Rates'!$A$3:$E$3,0)),0)</f>
        <v>0</v>
      </c>
      <c r="P267" s="55">
        <f t="shared" si="21"/>
        <v>0</v>
      </c>
      <c r="Q267" s="274"/>
      <c r="R267" s="126"/>
      <c r="S267" s="182">
        <f t="shared" si="25"/>
        <v>0</v>
      </c>
      <c r="T267" s="228"/>
      <c r="U267" s="167"/>
      <c r="V267" s="205"/>
      <c r="X267" s="46" t="str">
        <f t="shared" si="22"/>
        <v/>
      </c>
      <c r="Z267" s="46" t="str">
        <f t="shared" si="23"/>
        <v/>
      </c>
      <c r="AA267" s="46" t="str">
        <f t="shared" si="24"/>
        <v xml:space="preserve"> Rate</v>
      </c>
    </row>
    <row r="268" spans="2:27" ht="14.65" customHeight="1" x14ac:dyDescent="0.25">
      <c r="B268" s="125">
        <v>260</v>
      </c>
      <c r="C268" s="121"/>
      <c r="D268" s="52"/>
      <c r="E268" s="52"/>
      <c r="F268" s="121"/>
      <c r="G268" s="57"/>
      <c r="H268" s="53"/>
      <c r="I268" s="54" t="str">
        <f>IFERROR(VLOOKUP(H268,Lists!B:C,2,FALSE),"")</f>
        <v/>
      </c>
      <c r="J268" s="52"/>
      <c r="K268" s="53"/>
      <c r="L268" s="71" t="str">
        <f>IFERROR(INDEX('LTSS Rates'!$C$4:$C$269,MATCH('Claims Summary'!X268,'LTSS Rates'!$A$4:$A$269,0)),"")</f>
        <v/>
      </c>
      <c r="M268" s="54" t="str">
        <f>IFERROR(VLOOKUP(Z268,'LTSS Rates'!A:B,2,FALSE),"")</f>
        <v/>
      </c>
      <c r="N268" s="52"/>
      <c r="O268" s="101">
        <f>IFERROR(INDEX('LTSS Rates'!$A$3:$E$269,MATCH(Z268,'LTSS Rates'!$A$3:$A$269,0),MATCH(AA268,'LTSS Rates'!$A$3:$E$3,0)),0)</f>
        <v>0</v>
      </c>
      <c r="P268" s="55">
        <f t="shared" si="21"/>
        <v>0</v>
      </c>
      <c r="Q268" s="274"/>
      <c r="R268" s="126"/>
      <c r="S268" s="182">
        <f t="shared" si="25"/>
        <v>0</v>
      </c>
      <c r="T268" s="228"/>
      <c r="U268" s="167"/>
      <c r="V268" s="205"/>
      <c r="X268" s="46" t="str">
        <f t="shared" si="22"/>
        <v/>
      </c>
      <c r="Z268" s="46" t="str">
        <f t="shared" si="23"/>
        <v/>
      </c>
      <c r="AA268" s="46" t="str">
        <f t="shared" si="24"/>
        <v xml:space="preserve"> Rate</v>
      </c>
    </row>
    <row r="269" spans="2:27" ht="14.65" customHeight="1" x14ac:dyDescent="0.25">
      <c r="B269" s="125">
        <v>261</v>
      </c>
      <c r="C269" s="121"/>
      <c r="D269" s="52"/>
      <c r="E269" s="52"/>
      <c r="F269" s="121"/>
      <c r="G269" s="57"/>
      <c r="H269" s="53"/>
      <c r="I269" s="54" t="str">
        <f>IFERROR(VLOOKUP(H269,Lists!B:C,2,FALSE),"")</f>
        <v/>
      </c>
      <c r="J269" s="52"/>
      <c r="K269" s="53"/>
      <c r="L269" s="71" t="str">
        <f>IFERROR(INDEX('LTSS Rates'!$C$4:$C$269,MATCH('Claims Summary'!X269,'LTSS Rates'!$A$4:$A$269,0)),"")</f>
        <v/>
      </c>
      <c r="M269" s="54" t="str">
        <f>IFERROR(VLOOKUP(Z269,'LTSS Rates'!A:B,2,FALSE),"")</f>
        <v/>
      </c>
      <c r="N269" s="52"/>
      <c r="O269" s="101">
        <f>IFERROR(INDEX('LTSS Rates'!$A$3:$E$269,MATCH(Z269,'LTSS Rates'!$A$3:$A$269,0),MATCH(AA269,'LTSS Rates'!$A$3:$E$3,0)),0)</f>
        <v>0</v>
      </c>
      <c r="P269" s="55">
        <f t="shared" si="21"/>
        <v>0</v>
      </c>
      <c r="Q269" s="274"/>
      <c r="R269" s="126"/>
      <c r="S269" s="182">
        <f t="shared" si="25"/>
        <v>0</v>
      </c>
      <c r="T269" s="228"/>
      <c r="U269" s="167"/>
      <c r="V269" s="205"/>
      <c r="X269" s="46" t="str">
        <f t="shared" si="22"/>
        <v/>
      </c>
      <c r="Z269" s="46" t="str">
        <f t="shared" si="23"/>
        <v/>
      </c>
      <c r="AA269" s="46" t="str">
        <f t="shared" si="24"/>
        <v xml:space="preserve"> Rate</v>
      </c>
    </row>
    <row r="270" spans="2:27" ht="14.65" customHeight="1" x14ac:dyDescent="0.25">
      <c r="B270" s="125">
        <v>262</v>
      </c>
      <c r="C270" s="121"/>
      <c r="D270" s="52"/>
      <c r="E270" s="52"/>
      <c r="F270" s="121"/>
      <c r="G270" s="57"/>
      <c r="H270" s="53"/>
      <c r="I270" s="54" t="str">
        <f>IFERROR(VLOOKUP(H270,Lists!B:C,2,FALSE),"")</f>
        <v/>
      </c>
      <c r="J270" s="52"/>
      <c r="K270" s="53"/>
      <c r="L270" s="71" t="str">
        <f>IFERROR(INDEX('LTSS Rates'!$C$4:$C$269,MATCH('Claims Summary'!X270,'LTSS Rates'!$A$4:$A$269,0)),"")</f>
        <v/>
      </c>
      <c r="M270" s="54" t="str">
        <f>IFERROR(VLOOKUP(Z270,'LTSS Rates'!A:B,2,FALSE),"")</f>
        <v/>
      </c>
      <c r="N270" s="52"/>
      <c r="O270" s="101">
        <f>IFERROR(INDEX('LTSS Rates'!$A$3:$E$269,MATCH(Z270,'LTSS Rates'!$A$3:$A$269,0),MATCH(AA270,'LTSS Rates'!$A$3:$E$3,0)),0)</f>
        <v>0</v>
      </c>
      <c r="P270" s="55">
        <f t="shared" si="21"/>
        <v>0</v>
      </c>
      <c r="Q270" s="274"/>
      <c r="R270" s="126"/>
      <c r="S270" s="182">
        <f t="shared" si="25"/>
        <v>0</v>
      </c>
      <c r="T270" s="228"/>
      <c r="U270" s="167"/>
      <c r="V270" s="205"/>
      <c r="X270" s="46" t="str">
        <f t="shared" si="22"/>
        <v/>
      </c>
      <c r="Z270" s="46" t="str">
        <f t="shared" si="23"/>
        <v/>
      </c>
      <c r="AA270" s="46" t="str">
        <f t="shared" si="24"/>
        <v xml:space="preserve"> Rate</v>
      </c>
    </row>
    <row r="271" spans="2:27" ht="14.65" customHeight="1" x14ac:dyDescent="0.25">
      <c r="B271" s="125">
        <v>263</v>
      </c>
      <c r="C271" s="121"/>
      <c r="D271" s="52"/>
      <c r="E271" s="52"/>
      <c r="F271" s="121"/>
      <c r="G271" s="57"/>
      <c r="H271" s="53"/>
      <c r="I271" s="54" t="str">
        <f>IFERROR(VLOOKUP(H271,Lists!B:C,2,FALSE),"")</f>
        <v/>
      </c>
      <c r="J271" s="52"/>
      <c r="K271" s="53"/>
      <c r="L271" s="71" t="str">
        <f>IFERROR(INDEX('LTSS Rates'!$C$4:$C$269,MATCH('Claims Summary'!X271,'LTSS Rates'!$A$4:$A$269,0)),"")</f>
        <v/>
      </c>
      <c r="M271" s="54" t="str">
        <f>IFERROR(VLOOKUP(Z271,'LTSS Rates'!A:B,2,FALSE),"")</f>
        <v/>
      </c>
      <c r="N271" s="52"/>
      <c r="O271" s="101">
        <f>IFERROR(INDEX('LTSS Rates'!$A$3:$E$269,MATCH(Z271,'LTSS Rates'!$A$3:$A$269,0),MATCH(AA271,'LTSS Rates'!$A$3:$E$3,0)),0)</f>
        <v>0</v>
      </c>
      <c r="P271" s="55">
        <f t="shared" si="21"/>
        <v>0</v>
      </c>
      <c r="Q271" s="274"/>
      <c r="R271" s="126"/>
      <c r="S271" s="182">
        <f t="shared" si="25"/>
        <v>0</v>
      </c>
      <c r="T271" s="228"/>
      <c r="U271" s="167"/>
      <c r="V271" s="205"/>
      <c r="X271" s="46" t="str">
        <f t="shared" si="22"/>
        <v/>
      </c>
      <c r="Z271" s="46" t="str">
        <f t="shared" si="23"/>
        <v/>
      </c>
      <c r="AA271" s="46" t="str">
        <f t="shared" si="24"/>
        <v xml:space="preserve"> Rate</v>
      </c>
    </row>
    <row r="272" spans="2:27" ht="14.65" customHeight="1" x14ac:dyDescent="0.25">
      <c r="B272" s="125">
        <v>264</v>
      </c>
      <c r="C272" s="121"/>
      <c r="D272" s="52"/>
      <c r="E272" s="52"/>
      <c r="F272" s="121"/>
      <c r="G272" s="57"/>
      <c r="H272" s="53"/>
      <c r="I272" s="54" t="str">
        <f>IFERROR(VLOOKUP(H272,Lists!B:C,2,FALSE),"")</f>
        <v/>
      </c>
      <c r="J272" s="52"/>
      <c r="K272" s="53"/>
      <c r="L272" s="71" t="str">
        <f>IFERROR(INDEX('LTSS Rates'!$C$4:$C$269,MATCH('Claims Summary'!X272,'LTSS Rates'!$A$4:$A$269,0)),"")</f>
        <v/>
      </c>
      <c r="M272" s="54" t="str">
        <f>IFERROR(VLOOKUP(Z272,'LTSS Rates'!A:B,2,FALSE),"")</f>
        <v/>
      </c>
      <c r="N272" s="52"/>
      <c r="O272" s="101">
        <f>IFERROR(INDEX('LTSS Rates'!$A$3:$E$269,MATCH(Z272,'LTSS Rates'!$A$3:$A$269,0),MATCH(AA272,'LTSS Rates'!$A$3:$E$3,0)),0)</f>
        <v>0</v>
      </c>
      <c r="P272" s="55">
        <f t="shared" si="21"/>
        <v>0</v>
      </c>
      <c r="Q272" s="274"/>
      <c r="R272" s="126"/>
      <c r="S272" s="182">
        <f t="shared" si="25"/>
        <v>0</v>
      </c>
      <c r="T272" s="228"/>
      <c r="U272" s="167"/>
      <c r="V272" s="205"/>
      <c r="X272" s="46" t="str">
        <f t="shared" si="22"/>
        <v/>
      </c>
      <c r="Z272" s="46" t="str">
        <f t="shared" si="23"/>
        <v/>
      </c>
      <c r="AA272" s="46" t="str">
        <f t="shared" si="24"/>
        <v xml:space="preserve"> Rate</v>
      </c>
    </row>
    <row r="273" spans="2:27" ht="14.65" customHeight="1" x14ac:dyDescent="0.25">
      <c r="B273" s="125">
        <v>265</v>
      </c>
      <c r="C273" s="121"/>
      <c r="D273" s="52"/>
      <c r="E273" s="52"/>
      <c r="F273" s="121"/>
      <c r="G273" s="57"/>
      <c r="H273" s="53"/>
      <c r="I273" s="54" t="str">
        <f>IFERROR(VLOOKUP(H273,Lists!B:C,2,FALSE),"")</f>
        <v/>
      </c>
      <c r="J273" s="52"/>
      <c r="K273" s="53"/>
      <c r="L273" s="71" t="str">
        <f>IFERROR(INDEX('LTSS Rates'!$C$4:$C$269,MATCH('Claims Summary'!X273,'LTSS Rates'!$A$4:$A$269,0)),"")</f>
        <v/>
      </c>
      <c r="M273" s="54" t="str">
        <f>IFERROR(VLOOKUP(Z273,'LTSS Rates'!A:B,2,FALSE),"")</f>
        <v/>
      </c>
      <c r="N273" s="52"/>
      <c r="O273" s="101">
        <f>IFERROR(INDEX('LTSS Rates'!$A$3:$E$269,MATCH(Z273,'LTSS Rates'!$A$3:$A$269,0),MATCH(AA273,'LTSS Rates'!$A$3:$E$3,0)),0)</f>
        <v>0</v>
      </c>
      <c r="P273" s="55">
        <f t="shared" si="21"/>
        <v>0</v>
      </c>
      <c r="Q273" s="274"/>
      <c r="R273" s="126"/>
      <c r="S273" s="182">
        <f t="shared" si="25"/>
        <v>0</v>
      </c>
      <c r="T273" s="228"/>
      <c r="U273" s="167"/>
      <c r="V273" s="205"/>
      <c r="X273" s="46" t="str">
        <f t="shared" si="22"/>
        <v/>
      </c>
      <c r="Z273" s="46" t="str">
        <f t="shared" si="23"/>
        <v/>
      </c>
      <c r="AA273" s="46" t="str">
        <f t="shared" si="24"/>
        <v xml:space="preserve"> Rate</v>
      </c>
    </row>
    <row r="274" spans="2:27" ht="14.65" customHeight="1" x14ac:dyDescent="0.25">
      <c r="B274" s="125">
        <v>266</v>
      </c>
      <c r="C274" s="121"/>
      <c r="D274" s="52"/>
      <c r="E274" s="52"/>
      <c r="F274" s="121"/>
      <c r="G274" s="57"/>
      <c r="H274" s="53"/>
      <c r="I274" s="54" t="str">
        <f>IFERROR(VLOOKUP(H274,Lists!B:C,2,FALSE),"")</f>
        <v/>
      </c>
      <c r="J274" s="52"/>
      <c r="K274" s="53"/>
      <c r="L274" s="71" t="str">
        <f>IFERROR(INDEX('LTSS Rates'!$C$4:$C$269,MATCH('Claims Summary'!X274,'LTSS Rates'!$A$4:$A$269,0)),"")</f>
        <v/>
      </c>
      <c r="M274" s="54" t="str">
        <f>IFERROR(VLOOKUP(Z274,'LTSS Rates'!A:B,2,FALSE),"")</f>
        <v/>
      </c>
      <c r="N274" s="52"/>
      <c r="O274" s="101">
        <f>IFERROR(INDEX('LTSS Rates'!$A$3:$E$269,MATCH(Z274,'LTSS Rates'!$A$3:$A$269,0),MATCH(AA274,'LTSS Rates'!$A$3:$E$3,0)),0)</f>
        <v>0</v>
      </c>
      <c r="P274" s="55">
        <f t="shared" ref="P274:P308" si="26">IFERROR(N274*O274,0)</f>
        <v>0</v>
      </c>
      <c r="Q274" s="274"/>
      <c r="R274" s="126"/>
      <c r="S274" s="182">
        <f t="shared" si="25"/>
        <v>0</v>
      </c>
      <c r="T274" s="228"/>
      <c r="U274" s="167"/>
      <c r="V274" s="205"/>
      <c r="X274" s="46" t="str">
        <f t="shared" si="22"/>
        <v/>
      </c>
      <c r="Z274" s="46" t="str">
        <f t="shared" si="23"/>
        <v/>
      </c>
      <c r="AA274" s="46" t="str">
        <f t="shared" si="24"/>
        <v xml:space="preserve"> Rate</v>
      </c>
    </row>
    <row r="275" spans="2:27" ht="14.65" customHeight="1" x14ac:dyDescent="0.25">
      <c r="B275" s="125">
        <v>267</v>
      </c>
      <c r="C275" s="121"/>
      <c r="D275" s="52"/>
      <c r="E275" s="52"/>
      <c r="F275" s="121"/>
      <c r="G275" s="57"/>
      <c r="H275" s="53"/>
      <c r="I275" s="54" t="str">
        <f>IFERROR(VLOOKUP(H275,Lists!B:C,2,FALSE),"")</f>
        <v/>
      </c>
      <c r="J275" s="52"/>
      <c r="K275" s="53"/>
      <c r="L275" s="71" t="str">
        <f>IFERROR(INDEX('LTSS Rates'!$C$4:$C$269,MATCH('Claims Summary'!X275,'LTSS Rates'!$A$4:$A$269,0)),"")</f>
        <v/>
      </c>
      <c r="M275" s="54" t="str">
        <f>IFERROR(VLOOKUP(Z275,'LTSS Rates'!A:B,2,FALSE),"")</f>
        <v/>
      </c>
      <c r="N275" s="52"/>
      <c r="O275" s="101">
        <f>IFERROR(INDEX('LTSS Rates'!$A$3:$E$269,MATCH(Z275,'LTSS Rates'!$A$3:$A$269,0),MATCH(AA275,'LTSS Rates'!$A$3:$E$3,0)),0)</f>
        <v>0</v>
      </c>
      <c r="P275" s="55">
        <f t="shared" si="26"/>
        <v>0</v>
      </c>
      <c r="Q275" s="274"/>
      <c r="R275" s="126"/>
      <c r="S275" s="182">
        <f t="shared" si="25"/>
        <v>0</v>
      </c>
      <c r="T275" s="228"/>
      <c r="U275" s="167"/>
      <c r="V275" s="205"/>
      <c r="X275" s="46" t="str">
        <f t="shared" si="22"/>
        <v/>
      </c>
      <c r="Z275" s="46" t="str">
        <f t="shared" si="23"/>
        <v/>
      </c>
      <c r="AA275" s="46" t="str">
        <f t="shared" si="24"/>
        <v xml:space="preserve"> Rate</v>
      </c>
    </row>
    <row r="276" spans="2:27" ht="14.65" customHeight="1" x14ac:dyDescent="0.25">
      <c r="B276" s="125">
        <v>268</v>
      </c>
      <c r="C276" s="121"/>
      <c r="D276" s="52"/>
      <c r="E276" s="52"/>
      <c r="F276" s="121"/>
      <c r="G276" s="57"/>
      <c r="H276" s="53"/>
      <c r="I276" s="54" t="str">
        <f>IFERROR(VLOOKUP(H276,Lists!B:C,2,FALSE),"")</f>
        <v/>
      </c>
      <c r="J276" s="52"/>
      <c r="K276" s="53"/>
      <c r="L276" s="71" t="str">
        <f>IFERROR(INDEX('LTSS Rates'!$C$4:$C$269,MATCH('Claims Summary'!X276,'LTSS Rates'!$A$4:$A$269,0)),"")</f>
        <v/>
      </c>
      <c r="M276" s="54" t="str">
        <f>IFERROR(VLOOKUP(Z276,'LTSS Rates'!A:B,2,FALSE),"")</f>
        <v/>
      </c>
      <c r="N276" s="52"/>
      <c r="O276" s="101">
        <f>IFERROR(INDEX('LTSS Rates'!$A$3:$E$269,MATCH(Z276,'LTSS Rates'!$A$3:$A$269,0),MATCH(AA276,'LTSS Rates'!$A$3:$E$3,0)),0)</f>
        <v>0</v>
      </c>
      <c r="P276" s="55">
        <f t="shared" si="26"/>
        <v>0</v>
      </c>
      <c r="Q276" s="274"/>
      <c r="R276" s="126"/>
      <c r="S276" s="182">
        <f t="shared" si="25"/>
        <v>0</v>
      </c>
      <c r="T276" s="228"/>
      <c r="U276" s="167"/>
      <c r="V276" s="205"/>
      <c r="X276" s="46" t="str">
        <f t="shared" si="22"/>
        <v/>
      </c>
      <c r="Z276" s="46" t="str">
        <f t="shared" si="23"/>
        <v/>
      </c>
      <c r="AA276" s="46" t="str">
        <f t="shared" si="24"/>
        <v xml:space="preserve"> Rate</v>
      </c>
    </row>
    <row r="277" spans="2:27" ht="14.65" customHeight="1" x14ac:dyDescent="0.25">
      <c r="B277" s="125">
        <v>269</v>
      </c>
      <c r="C277" s="121"/>
      <c r="D277" s="52"/>
      <c r="E277" s="52"/>
      <c r="F277" s="121"/>
      <c r="G277" s="57"/>
      <c r="H277" s="53"/>
      <c r="I277" s="54" t="str">
        <f>IFERROR(VLOOKUP(H277,Lists!B:C,2,FALSE),"")</f>
        <v/>
      </c>
      <c r="J277" s="52"/>
      <c r="K277" s="53"/>
      <c r="L277" s="71" t="str">
        <f>IFERROR(INDEX('LTSS Rates'!$C$4:$C$269,MATCH('Claims Summary'!X277,'LTSS Rates'!$A$4:$A$269,0)),"")</f>
        <v/>
      </c>
      <c r="M277" s="54" t="str">
        <f>IFERROR(VLOOKUP(Z277,'LTSS Rates'!A:B,2,FALSE),"")</f>
        <v/>
      </c>
      <c r="N277" s="52"/>
      <c r="O277" s="101">
        <f>IFERROR(INDEX('LTSS Rates'!$A$3:$E$269,MATCH(Z277,'LTSS Rates'!$A$3:$A$269,0),MATCH(AA277,'LTSS Rates'!$A$3:$E$3,0)),0)</f>
        <v>0</v>
      </c>
      <c r="P277" s="55">
        <f t="shared" si="26"/>
        <v>0</v>
      </c>
      <c r="Q277" s="274"/>
      <c r="R277" s="126"/>
      <c r="S277" s="182">
        <f t="shared" si="25"/>
        <v>0</v>
      </c>
      <c r="T277" s="228"/>
      <c r="U277" s="167"/>
      <c r="V277" s="205"/>
      <c r="X277" s="46" t="str">
        <f t="shared" si="22"/>
        <v/>
      </c>
      <c r="Z277" s="46" t="str">
        <f t="shared" si="23"/>
        <v/>
      </c>
      <c r="AA277" s="46" t="str">
        <f t="shared" si="24"/>
        <v xml:space="preserve"> Rate</v>
      </c>
    </row>
    <row r="278" spans="2:27" ht="14.65" customHeight="1" x14ac:dyDescent="0.25">
      <c r="B278" s="125">
        <v>270</v>
      </c>
      <c r="C278" s="121"/>
      <c r="D278" s="52"/>
      <c r="E278" s="52"/>
      <c r="F278" s="121"/>
      <c r="G278" s="57"/>
      <c r="H278" s="53"/>
      <c r="I278" s="54" t="str">
        <f>IFERROR(VLOOKUP(H278,Lists!B:C,2,FALSE),"")</f>
        <v/>
      </c>
      <c r="J278" s="52"/>
      <c r="K278" s="53"/>
      <c r="L278" s="71" t="str">
        <f>IFERROR(INDEX('LTSS Rates'!$C$4:$C$269,MATCH('Claims Summary'!X278,'LTSS Rates'!$A$4:$A$269,0)),"")</f>
        <v/>
      </c>
      <c r="M278" s="54" t="str">
        <f>IFERROR(VLOOKUP(Z278,'LTSS Rates'!A:B,2,FALSE),"")</f>
        <v/>
      </c>
      <c r="N278" s="52"/>
      <c r="O278" s="101">
        <f>IFERROR(INDEX('LTSS Rates'!$A$3:$E$269,MATCH(Z278,'LTSS Rates'!$A$3:$A$269,0),MATCH(AA278,'LTSS Rates'!$A$3:$E$3,0)),0)</f>
        <v>0</v>
      </c>
      <c r="P278" s="55">
        <f t="shared" si="26"/>
        <v>0</v>
      </c>
      <c r="Q278" s="274"/>
      <c r="R278" s="126"/>
      <c r="S278" s="182">
        <f t="shared" si="25"/>
        <v>0</v>
      </c>
      <c r="T278" s="228"/>
      <c r="U278" s="167"/>
      <c r="V278" s="205"/>
      <c r="X278" s="46" t="str">
        <f t="shared" si="22"/>
        <v/>
      </c>
      <c r="Z278" s="46" t="str">
        <f t="shared" si="23"/>
        <v/>
      </c>
      <c r="AA278" s="46" t="str">
        <f t="shared" si="24"/>
        <v xml:space="preserve"> Rate</v>
      </c>
    </row>
    <row r="279" spans="2:27" ht="14.65" customHeight="1" x14ac:dyDescent="0.25">
      <c r="B279" s="125">
        <v>271</v>
      </c>
      <c r="C279" s="121"/>
      <c r="D279" s="52"/>
      <c r="E279" s="52"/>
      <c r="F279" s="121"/>
      <c r="G279" s="57"/>
      <c r="H279" s="53"/>
      <c r="I279" s="54" t="str">
        <f>IFERROR(VLOOKUP(H279,Lists!B:C,2,FALSE),"")</f>
        <v/>
      </c>
      <c r="J279" s="52"/>
      <c r="K279" s="53"/>
      <c r="L279" s="71" t="str">
        <f>IFERROR(INDEX('LTSS Rates'!$C$4:$C$269,MATCH('Claims Summary'!X279,'LTSS Rates'!$A$4:$A$269,0)),"")</f>
        <v/>
      </c>
      <c r="M279" s="54" t="str">
        <f>IFERROR(VLOOKUP(Z279,'LTSS Rates'!A:B,2,FALSE),"")</f>
        <v/>
      </c>
      <c r="N279" s="52"/>
      <c r="O279" s="101">
        <f>IFERROR(INDEX('LTSS Rates'!$A$3:$E$269,MATCH(Z279,'LTSS Rates'!$A$3:$A$269,0),MATCH(AA279,'LTSS Rates'!$A$3:$E$3,0)),0)</f>
        <v>0</v>
      </c>
      <c r="P279" s="55">
        <f t="shared" si="26"/>
        <v>0</v>
      </c>
      <c r="Q279" s="274"/>
      <c r="R279" s="126"/>
      <c r="S279" s="182">
        <f t="shared" si="25"/>
        <v>0</v>
      </c>
      <c r="T279" s="228"/>
      <c r="U279" s="167"/>
      <c r="V279" s="205"/>
      <c r="X279" s="46" t="str">
        <f t="shared" si="22"/>
        <v/>
      </c>
      <c r="Z279" s="46" t="str">
        <f t="shared" si="23"/>
        <v/>
      </c>
      <c r="AA279" s="46" t="str">
        <f t="shared" si="24"/>
        <v xml:space="preserve"> Rate</v>
      </c>
    </row>
    <row r="280" spans="2:27" ht="14.65" customHeight="1" x14ac:dyDescent="0.25">
      <c r="B280" s="125">
        <v>272</v>
      </c>
      <c r="C280" s="121"/>
      <c r="D280" s="52"/>
      <c r="E280" s="52"/>
      <c r="F280" s="121"/>
      <c r="G280" s="57"/>
      <c r="H280" s="53"/>
      <c r="I280" s="54" t="str">
        <f>IFERROR(VLOOKUP(H280,Lists!B:C,2,FALSE),"")</f>
        <v/>
      </c>
      <c r="J280" s="52"/>
      <c r="K280" s="53"/>
      <c r="L280" s="71" t="str">
        <f>IFERROR(INDEX('LTSS Rates'!$C$4:$C$269,MATCH('Claims Summary'!X280,'LTSS Rates'!$A$4:$A$269,0)),"")</f>
        <v/>
      </c>
      <c r="M280" s="54" t="str">
        <f>IFERROR(VLOOKUP(Z280,'LTSS Rates'!A:B,2,FALSE),"")</f>
        <v/>
      </c>
      <c r="N280" s="52"/>
      <c r="O280" s="101">
        <f>IFERROR(INDEX('LTSS Rates'!$A$3:$E$269,MATCH(Z280,'LTSS Rates'!$A$3:$A$269,0),MATCH(AA280,'LTSS Rates'!$A$3:$E$3,0)),0)</f>
        <v>0</v>
      </c>
      <c r="P280" s="55">
        <f t="shared" si="26"/>
        <v>0</v>
      </c>
      <c r="Q280" s="274"/>
      <c r="R280" s="126"/>
      <c r="S280" s="182">
        <f t="shared" si="25"/>
        <v>0</v>
      </c>
      <c r="T280" s="228"/>
      <c r="U280" s="167"/>
      <c r="V280" s="205"/>
      <c r="X280" s="46" t="str">
        <f t="shared" si="22"/>
        <v/>
      </c>
      <c r="Z280" s="46" t="str">
        <f t="shared" si="23"/>
        <v/>
      </c>
      <c r="AA280" s="46" t="str">
        <f t="shared" si="24"/>
        <v xml:space="preserve"> Rate</v>
      </c>
    </row>
    <row r="281" spans="2:27" ht="14.65" customHeight="1" x14ac:dyDescent="0.25">
      <c r="B281" s="125">
        <v>273</v>
      </c>
      <c r="C281" s="121"/>
      <c r="D281" s="52"/>
      <c r="E281" s="52"/>
      <c r="F281" s="121"/>
      <c r="G281" s="57"/>
      <c r="H281" s="53"/>
      <c r="I281" s="54" t="str">
        <f>IFERROR(VLOOKUP(H281,Lists!B:C,2,FALSE),"")</f>
        <v/>
      </c>
      <c r="J281" s="52"/>
      <c r="K281" s="53"/>
      <c r="L281" s="71" t="str">
        <f>IFERROR(INDEX('LTSS Rates'!$C$4:$C$269,MATCH('Claims Summary'!X281,'LTSS Rates'!$A$4:$A$269,0)),"")</f>
        <v/>
      </c>
      <c r="M281" s="54" t="str">
        <f>IFERROR(VLOOKUP(Z281,'LTSS Rates'!A:B,2,FALSE),"")</f>
        <v/>
      </c>
      <c r="N281" s="52"/>
      <c r="O281" s="101">
        <f>IFERROR(INDEX('LTSS Rates'!$A$3:$E$269,MATCH(Z281,'LTSS Rates'!$A$3:$A$269,0),MATCH(AA281,'LTSS Rates'!$A$3:$E$3,0)),0)</f>
        <v>0</v>
      </c>
      <c r="P281" s="55">
        <f t="shared" si="26"/>
        <v>0</v>
      </c>
      <c r="Q281" s="274"/>
      <c r="R281" s="126"/>
      <c r="S281" s="182">
        <f t="shared" si="25"/>
        <v>0</v>
      </c>
      <c r="T281" s="228"/>
      <c r="U281" s="167"/>
      <c r="V281" s="205"/>
      <c r="X281" s="46" t="str">
        <f t="shared" si="22"/>
        <v/>
      </c>
      <c r="Z281" s="46" t="str">
        <f t="shared" si="23"/>
        <v/>
      </c>
      <c r="AA281" s="46" t="str">
        <f t="shared" si="24"/>
        <v xml:space="preserve"> Rate</v>
      </c>
    </row>
    <row r="282" spans="2:27" ht="14.65" customHeight="1" x14ac:dyDescent="0.25">
      <c r="B282" s="125">
        <v>274</v>
      </c>
      <c r="C282" s="121"/>
      <c r="D282" s="52"/>
      <c r="E282" s="52"/>
      <c r="F282" s="121"/>
      <c r="G282" s="57"/>
      <c r="H282" s="53"/>
      <c r="I282" s="54" t="str">
        <f>IFERROR(VLOOKUP(H282,Lists!B:C,2,FALSE),"")</f>
        <v/>
      </c>
      <c r="J282" s="52"/>
      <c r="K282" s="53"/>
      <c r="L282" s="71" t="str">
        <f>IFERROR(INDEX('LTSS Rates'!$C$4:$C$269,MATCH('Claims Summary'!X282,'LTSS Rates'!$A$4:$A$269,0)),"")</f>
        <v/>
      </c>
      <c r="M282" s="54" t="str">
        <f>IFERROR(VLOOKUP(Z282,'LTSS Rates'!A:B,2,FALSE),"")</f>
        <v/>
      </c>
      <c r="N282" s="52"/>
      <c r="O282" s="101">
        <f>IFERROR(INDEX('LTSS Rates'!$A$3:$E$269,MATCH(Z282,'LTSS Rates'!$A$3:$A$269,0),MATCH(AA282,'LTSS Rates'!$A$3:$E$3,0)),0)</f>
        <v>0</v>
      </c>
      <c r="P282" s="55">
        <f t="shared" si="26"/>
        <v>0</v>
      </c>
      <c r="Q282" s="274"/>
      <c r="R282" s="126"/>
      <c r="S282" s="182">
        <f t="shared" si="25"/>
        <v>0</v>
      </c>
      <c r="T282" s="228"/>
      <c r="U282" s="167"/>
      <c r="V282" s="205"/>
      <c r="X282" s="46" t="str">
        <f t="shared" si="22"/>
        <v/>
      </c>
      <c r="Z282" s="46" t="str">
        <f t="shared" si="23"/>
        <v/>
      </c>
      <c r="AA282" s="46" t="str">
        <f t="shared" si="24"/>
        <v xml:space="preserve"> Rate</v>
      </c>
    </row>
    <row r="283" spans="2:27" ht="14.65" customHeight="1" x14ac:dyDescent="0.25">
      <c r="B283" s="125">
        <v>275</v>
      </c>
      <c r="C283" s="121"/>
      <c r="D283" s="52"/>
      <c r="E283" s="52"/>
      <c r="F283" s="121"/>
      <c r="G283" s="57"/>
      <c r="H283" s="53"/>
      <c r="I283" s="54" t="str">
        <f>IFERROR(VLOOKUP(H283,Lists!B:C,2,FALSE),"")</f>
        <v/>
      </c>
      <c r="J283" s="52"/>
      <c r="K283" s="53"/>
      <c r="L283" s="71" t="str">
        <f>IFERROR(INDEX('LTSS Rates'!$C$4:$C$269,MATCH('Claims Summary'!X283,'LTSS Rates'!$A$4:$A$269,0)),"")</f>
        <v/>
      </c>
      <c r="M283" s="54" t="str">
        <f>IFERROR(VLOOKUP(Z283,'LTSS Rates'!A:B,2,FALSE),"")</f>
        <v/>
      </c>
      <c r="N283" s="52"/>
      <c r="O283" s="101">
        <f>IFERROR(INDEX('LTSS Rates'!$A$3:$E$269,MATCH(Z283,'LTSS Rates'!$A$3:$A$269,0),MATCH(AA283,'LTSS Rates'!$A$3:$E$3,0)),0)</f>
        <v>0</v>
      </c>
      <c r="P283" s="55">
        <f t="shared" si="26"/>
        <v>0</v>
      </c>
      <c r="Q283" s="274"/>
      <c r="R283" s="126"/>
      <c r="S283" s="182">
        <f t="shared" si="25"/>
        <v>0</v>
      </c>
      <c r="T283" s="228"/>
      <c r="U283" s="167"/>
      <c r="V283" s="205"/>
      <c r="X283" s="46" t="str">
        <f t="shared" si="22"/>
        <v/>
      </c>
      <c r="Z283" s="46" t="str">
        <f t="shared" si="23"/>
        <v/>
      </c>
      <c r="AA283" s="46" t="str">
        <f t="shared" si="24"/>
        <v xml:space="preserve"> Rate</v>
      </c>
    </row>
    <row r="284" spans="2:27" ht="14.65" customHeight="1" x14ac:dyDescent="0.25">
      <c r="B284" s="125">
        <v>276</v>
      </c>
      <c r="C284" s="121"/>
      <c r="D284" s="52"/>
      <c r="E284" s="52"/>
      <c r="F284" s="121"/>
      <c r="G284" s="57"/>
      <c r="H284" s="53"/>
      <c r="I284" s="54" t="str">
        <f>IFERROR(VLOOKUP(H284,Lists!B:C,2,FALSE),"")</f>
        <v/>
      </c>
      <c r="J284" s="52"/>
      <c r="K284" s="53"/>
      <c r="L284" s="71" t="str">
        <f>IFERROR(INDEX('LTSS Rates'!$C$4:$C$269,MATCH('Claims Summary'!X284,'LTSS Rates'!$A$4:$A$269,0)),"")</f>
        <v/>
      </c>
      <c r="M284" s="54" t="str">
        <f>IFERROR(VLOOKUP(Z284,'LTSS Rates'!A:B,2,FALSE),"")</f>
        <v/>
      </c>
      <c r="N284" s="52"/>
      <c r="O284" s="101">
        <f>IFERROR(INDEX('LTSS Rates'!$A$3:$E$269,MATCH(Z284,'LTSS Rates'!$A$3:$A$269,0),MATCH(AA284,'LTSS Rates'!$A$3:$E$3,0)),0)</f>
        <v>0</v>
      </c>
      <c r="P284" s="55">
        <f t="shared" si="26"/>
        <v>0</v>
      </c>
      <c r="Q284" s="274"/>
      <c r="R284" s="126"/>
      <c r="S284" s="182">
        <f t="shared" si="25"/>
        <v>0</v>
      </c>
      <c r="T284" s="228"/>
      <c r="U284" s="167"/>
      <c r="V284" s="205"/>
      <c r="X284" s="46" t="str">
        <f t="shared" si="22"/>
        <v/>
      </c>
      <c r="Z284" s="46" t="str">
        <f t="shared" si="23"/>
        <v/>
      </c>
      <c r="AA284" s="46" t="str">
        <f t="shared" si="24"/>
        <v xml:space="preserve"> Rate</v>
      </c>
    </row>
    <row r="285" spans="2:27" ht="14.65" customHeight="1" x14ac:dyDescent="0.25">
      <c r="B285" s="125">
        <v>277</v>
      </c>
      <c r="C285" s="121"/>
      <c r="D285" s="52"/>
      <c r="E285" s="52"/>
      <c r="F285" s="121"/>
      <c r="G285" s="57"/>
      <c r="H285" s="53"/>
      <c r="I285" s="54" t="str">
        <f>IFERROR(VLOOKUP(H285,Lists!B:C,2,FALSE),"")</f>
        <v/>
      </c>
      <c r="J285" s="52"/>
      <c r="K285" s="53"/>
      <c r="L285" s="71" t="str">
        <f>IFERROR(INDEX('LTSS Rates'!$C$4:$C$269,MATCH('Claims Summary'!X285,'LTSS Rates'!$A$4:$A$269,0)),"")</f>
        <v/>
      </c>
      <c r="M285" s="54" t="str">
        <f>IFERROR(VLOOKUP(Z285,'LTSS Rates'!A:B,2,FALSE),"")</f>
        <v/>
      </c>
      <c r="N285" s="52"/>
      <c r="O285" s="101">
        <f>IFERROR(INDEX('LTSS Rates'!$A$3:$E$269,MATCH(Z285,'LTSS Rates'!$A$3:$A$269,0),MATCH(AA285,'LTSS Rates'!$A$3:$E$3,0)),0)</f>
        <v>0</v>
      </c>
      <c r="P285" s="55">
        <f t="shared" si="26"/>
        <v>0</v>
      </c>
      <c r="Q285" s="274"/>
      <c r="R285" s="126"/>
      <c r="S285" s="182">
        <f t="shared" si="25"/>
        <v>0</v>
      </c>
      <c r="T285" s="228"/>
      <c r="U285" s="167"/>
      <c r="V285" s="205"/>
      <c r="X285" s="46" t="str">
        <f t="shared" si="22"/>
        <v/>
      </c>
      <c r="Z285" s="46" t="str">
        <f t="shared" si="23"/>
        <v/>
      </c>
      <c r="AA285" s="46" t="str">
        <f t="shared" si="24"/>
        <v xml:space="preserve"> Rate</v>
      </c>
    </row>
    <row r="286" spans="2:27" ht="14.65" customHeight="1" x14ac:dyDescent="0.25">
      <c r="B286" s="125">
        <v>278</v>
      </c>
      <c r="C286" s="121"/>
      <c r="D286" s="52"/>
      <c r="E286" s="52"/>
      <c r="F286" s="121"/>
      <c r="G286" s="57"/>
      <c r="H286" s="53"/>
      <c r="I286" s="54" t="str">
        <f>IFERROR(VLOOKUP(H286,Lists!B:C,2,FALSE),"")</f>
        <v/>
      </c>
      <c r="J286" s="52"/>
      <c r="K286" s="53"/>
      <c r="L286" s="71" t="str">
        <f>IFERROR(INDEX('LTSS Rates'!$C$4:$C$269,MATCH('Claims Summary'!X286,'LTSS Rates'!$A$4:$A$269,0)),"")</f>
        <v/>
      </c>
      <c r="M286" s="54" t="str">
        <f>IFERROR(VLOOKUP(Z286,'LTSS Rates'!A:B,2,FALSE),"")</f>
        <v/>
      </c>
      <c r="N286" s="52"/>
      <c r="O286" s="101">
        <f>IFERROR(INDEX('LTSS Rates'!$A$3:$E$269,MATCH(Z286,'LTSS Rates'!$A$3:$A$269,0),MATCH(AA286,'LTSS Rates'!$A$3:$E$3,0)),0)</f>
        <v>0</v>
      </c>
      <c r="P286" s="55">
        <f t="shared" si="26"/>
        <v>0</v>
      </c>
      <c r="Q286" s="274"/>
      <c r="R286" s="126"/>
      <c r="S286" s="182">
        <f t="shared" si="25"/>
        <v>0</v>
      </c>
      <c r="T286" s="228"/>
      <c r="U286" s="167"/>
      <c r="V286" s="205"/>
      <c r="X286" s="46" t="str">
        <f t="shared" si="22"/>
        <v/>
      </c>
      <c r="Z286" s="46" t="str">
        <f t="shared" si="23"/>
        <v/>
      </c>
      <c r="AA286" s="46" t="str">
        <f t="shared" si="24"/>
        <v xml:space="preserve"> Rate</v>
      </c>
    </row>
    <row r="287" spans="2:27" ht="14.65" customHeight="1" x14ac:dyDescent="0.25">
      <c r="B287" s="125">
        <v>279</v>
      </c>
      <c r="C287" s="121"/>
      <c r="D287" s="52"/>
      <c r="E287" s="52"/>
      <c r="F287" s="121"/>
      <c r="G287" s="57"/>
      <c r="H287" s="53"/>
      <c r="I287" s="54" t="str">
        <f>IFERROR(VLOOKUP(H287,Lists!B:C,2,FALSE),"")</f>
        <v/>
      </c>
      <c r="J287" s="52"/>
      <c r="K287" s="53"/>
      <c r="L287" s="71" t="str">
        <f>IFERROR(INDEX('LTSS Rates'!$C$4:$C$269,MATCH('Claims Summary'!X287,'LTSS Rates'!$A$4:$A$269,0)),"")</f>
        <v/>
      </c>
      <c r="M287" s="54" t="str">
        <f>IFERROR(VLOOKUP(Z287,'LTSS Rates'!A:B,2,FALSE),"")</f>
        <v/>
      </c>
      <c r="N287" s="52"/>
      <c r="O287" s="101">
        <f>IFERROR(INDEX('LTSS Rates'!$A$3:$E$269,MATCH(Z287,'LTSS Rates'!$A$3:$A$269,0),MATCH(AA287,'LTSS Rates'!$A$3:$E$3,0)),0)</f>
        <v>0</v>
      </c>
      <c r="P287" s="55">
        <f t="shared" si="26"/>
        <v>0</v>
      </c>
      <c r="Q287" s="274"/>
      <c r="R287" s="126"/>
      <c r="S287" s="182">
        <f t="shared" si="25"/>
        <v>0</v>
      </c>
      <c r="T287" s="228"/>
      <c r="U287" s="167"/>
      <c r="V287" s="205"/>
      <c r="X287" s="46" t="str">
        <f t="shared" si="22"/>
        <v/>
      </c>
      <c r="Z287" s="46" t="str">
        <f t="shared" si="23"/>
        <v/>
      </c>
      <c r="AA287" s="46" t="str">
        <f t="shared" si="24"/>
        <v xml:space="preserve"> Rate</v>
      </c>
    </row>
    <row r="288" spans="2:27" ht="14.65" customHeight="1" x14ac:dyDescent="0.25">
      <c r="B288" s="125">
        <v>280</v>
      </c>
      <c r="C288" s="121"/>
      <c r="D288" s="52"/>
      <c r="E288" s="52"/>
      <c r="F288" s="121"/>
      <c r="G288" s="57"/>
      <c r="H288" s="53"/>
      <c r="I288" s="54" t="str">
        <f>IFERROR(VLOOKUP(H288,Lists!B:C,2,FALSE),"")</f>
        <v/>
      </c>
      <c r="J288" s="52"/>
      <c r="K288" s="53"/>
      <c r="L288" s="71" t="str">
        <f>IFERROR(INDEX('LTSS Rates'!$C$4:$C$269,MATCH('Claims Summary'!X288,'LTSS Rates'!$A$4:$A$269,0)),"")</f>
        <v/>
      </c>
      <c r="M288" s="54" t="str">
        <f>IFERROR(VLOOKUP(Z288,'LTSS Rates'!A:B,2,FALSE),"")</f>
        <v/>
      </c>
      <c r="N288" s="52"/>
      <c r="O288" s="101">
        <f>IFERROR(INDEX('LTSS Rates'!$A$3:$E$269,MATCH(Z288,'LTSS Rates'!$A$3:$A$269,0),MATCH(AA288,'LTSS Rates'!$A$3:$E$3,0)),0)</f>
        <v>0</v>
      </c>
      <c r="P288" s="55">
        <f t="shared" si="26"/>
        <v>0</v>
      </c>
      <c r="Q288" s="274"/>
      <c r="R288" s="126"/>
      <c r="S288" s="182">
        <f t="shared" si="25"/>
        <v>0</v>
      </c>
      <c r="T288" s="228"/>
      <c r="U288" s="167"/>
      <c r="V288" s="205"/>
      <c r="X288" s="46" t="str">
        <f t="shared" si="22"/>
        <v/>
      </c>
      <c r="Z288" s="46" t="str">
        <f t="shared" si="23"/>
        <v/>
      </c>
      <c r="AA288" s="46" t="str">
        <f t="shared" si="24"/>
        <v xml:space="preserve"> Rate</v>
      </c>
    </row>
    <row r="289" spans="2:27" ht="14.65" customHeight="1" x14ac:dyDescent="0.25">
      <c r="B289" s="125">
        <v>281</v>
      </c>
      <c r="C289" s="121"/>
      <c r="D289" s="52"/>
      <c r="E289" s="52"/>
      <c r="F289" s="121"/>
      <c r="G289" s="57"/>
      <c r="H289" s="53"/>
      <c r="I289" s="54" t="str">
        <f>IFERROR(VLOOKUP(H289,Lists!B:C,2,FALSE),"")</f>
        <v/>
      </c>
      <c r="J289" s="52"/>
      <c r="K289" s="53"/>
      <c r="L289" s="71" t="str">
        <f>IFERROR(INDEX('LTSS Rates'!$C$4:$C$269,MATCH('Claims Summary'!X289,'LTSS Rates'!$A$4:$A$269,0)),"")</f>
        <v/>
      </c>
      <c r="M289" s="54" t="str">
        <f>IFERROR(VLOOKUP(Z289,'LTSS Rates'!A:B,2,FALSE),"")</f>
        <v/>
      </c>
      <c r="N289" s="52"/>
      <c r="O289" s="101">
        <f>IFERROR(INDEX('LTSS Rates'!$A$3:$E$269,MATCH(Z289,'LTSS Rates'!$A$3:$A$269,0),MATCH(AA289,'LTSS Rates'!$A$3:$E$3,0)),0)</f>
        <v>0</v>
      </c>
      <c r="P289" s="55">
        <f t="shared" si="26"/>
        <v>0</v>
      </c>
      <c r="Q289" s="274"/>
      <c r="R289" s="126"/>
      <c r="S289" s="182">
        <f t="shared" si="25"/>
        <v>0</v>
      </c>
      <c r="T289" s="228"/>
      <c r="U289" s="167"/>
      <c r="V289" s="205"/>
      <c r="X289" s="46" t="str">
        <f t="shared" si="22"/>
        <v/>
      </c>
      <c r="Z289" s="46" t="str">
        <f t="shared" si="23"/>
        <v/>
      </c>
      <c r="AA289" s="46" t="str">
        <f t="shared" si="24"/>
        <v xml:space="preserve"> Rate</v>
      </c>
    </row>
    <row r="290" spans="2:27" ht="14.65" customHeight="1" x14ac:dyDescent="0.25">
      <c r="B290" s="125">
        <v>282</v>
      </c>
      <c r="C290" s="121"/>
      <c r="D290" s="52"/>
      <c r="E290" s="52"/>
      <c r="F290" s="121"/>
      <c r="G290" s="57"/>
      <c r="H290" s="53"/>
      <c r="I290" s="54" t="str">
        <f>IFERROR(VLOOKUP(H290,Lists!B:C,2,FALSE),"")</f>
        <v/>
      </c>
      <c r="J290" s="52"/>
      <c r="K290" s="53"/>
      <c r="L290" s="71" t="str">
        <f>IFERROR(INDEX('LTSS Rates'!$C$4:$C$269,MATCH('Claims Summary'!X290,'LTSS Rates'!$A$4:$A$269,0)),"")</f>
        <v/>
      </c>
      <c r="M290" s="54" t="str">
        <f>IFERROR(VLOOKUP(Z290,'LTSS Rates'!A:B,2,FALSE),"")</f>
        <v/>
      </c>
      <c r="N290" s="52"/>
      <c r="O290" s="101">
        <f>IFERROR(INDEX('LTSS Rates'!$A$3:$E$269,MATCH(Z290,'LTSS Rates'!$A$3:$A$269,0),MATCH(AA290,'LTSS Rates'!$A$3:$E$3,0)),0)</f>
        <v>0</v>
      </c>
      <c r="P290" s="55">
        <f t="shared" si="26"/>
        <v>0</v>
      </c>
      <c r="Q290" s="274"/>
      <c r="R290" s="126"/>
      <c r="S290" s="182">
        <f t="shared" si="25"/>
        <v>0</v>
      </c>
      <c r="T290" s="228"/>
      <c r="U290" s="167"/>
      <c r="V290" s="205"/>
      <c r="X290" s="46" t="str">
        <f t="shared" si="22"/>
        <v/>
      </c>
      <c r="Z290" s="46" t="str">
        <f t="shared" si="23"/>
        <v/>
      </c>
      <c r="AA290" s="46" t="str">
        <f t="shared" si="24"/>
        <v xml:space="preserve"> Rate</v>
      </c>
    </row>
    <row r="291" spans="2:27" ht="14.65" customHeight="1" x14ac:dyDescent="0.25">
      <c r="B291" s="125">
        <v>283</v>
      </c>
      <c r="C291" s="121"/>
      <c r="D291" s="52"/>
      <c r="E291" s="52"/>
      <c r="F291" s="121"/>
      <c r="G291" s="57"/>
      <c r="H291" s="53"/>
      <c r="I291" s="54" t="str">
        <f>IFERROR(VLOOKUP(H291,Lists!B:C,2,FALSE),"")</f>
        <v/>
      </c>
      <c r="J291" s="52"/>
      <c r="K291" s="53"/>
      <c r="L291" s="71" t="str">
        <f>IFERROR(INDEX('LTSS Rates'!$C$4:$C$269,MATCH('Claims Summary'!X291,'LTSS Rates'!$A$4:$A$269,0)),"")</f>
        <v/>
      </c>
      <c r="M291" s="54" t="str">
        <f>IFERROR(VLOOKUP(Z291,'LTSS Rates'!A:B,2,FALSE),"")</f>
        <v/>
      </c>
      <c r="N291" s="52"/>
      <c r="O291" s="101">
        <f>IFERROR(INDEX('LTSS Rates'!$A$3:$E$269,MATCH(Z291,'LTSS Rates'!$A$3:$A$269,0),MATCH(AA291,'LTSS Rates'!$A$3:$E$3,0)),0)</f>
        <v>0</v>
      </c>
      <c r="P291" s="55">
        <f t="shared" si="26"/>
        <v>0</v>
      </c>
      <c r="Q291" s="274"/>
      <c r="R291" s="126"/>
      <c r="S291" s="182">
        <f t="shared" si="25"/>
        <v>0</v>
      </c>
      <c r="T291" s="228"/>
      <c r="U291" s="167"/>
      <c r="V291" s="205"/>
      <c r="X291" s="46" t="str">
        <f t="shared" si="22"/>
        <v/>
      </c>
      <c r="Z291" s="46" t="str">
        <f t="shared" si="23"/>
        <v/>
      </c>
      <c r="AA291" s="46" t="str">
        <f t="shared" si="24"/>
        <v xml:space="preserve"> Rate</v>
      </c>
    </row>
    <row r="292" spans="2:27" ht="14.65" customHeight="1" x14ac:dyDescent="0.25">
      <c r="B292" s="125">
        <v>284</v>
      </c>
      <c r="C292" s="121"/>
      <c r="D292" s="52"/>
      <c r="E292" s="52"/>
      <c r="F292" s="121"/>
      <c r="G292" s="57"/>
      <c r="H292" s="53"/>
      <c r="I292" s="54" t="str">
        <f>IFERROR(VLOOKUP(H292,Lists!B:C,2,FALSE),"")</f>
        <v/>
      </c>
      <c r="J292" s="52"/>
      <c r="K292" s="53"/>
      <c r="L292" s="71" t="str">
        <f>IFERROR(INDEX('LTSS Rates'!$C$4:$C$269,MATCH('Claims Summary'!X292,'LTSS Rates'!$A$4:$A$269,0)),"")</f>
        <v/>
      </c>
      <c r="M292" s="54" t="str">
        <f>IFERROR(VLOOKUP(Z292,'LTSS Rates'!A:B,2,FALSE),"")</f>
        <v/>
      </c>
      <c r="N292" s="52"/>
      <c r="O292" s="101">
        <f>IFERROR(INDEX('LTSS Rates'!$A$3:$E$269,MATCH(Z292,'LTSS Rates'!$A$3:$A$269,0),MATCH(AA292,'LTSS Rates'!$A$3:$E$3,0)),0)</f>
        <v>0</v>
      </c>
      <c r="P292" s="55">
        <f t="shared" si="26"/>
        <v>0</v>
      </c>
      <c r="Q292" s="274"/>
      <c r="R292" s="126"/>
      <c r="S292" s="182">
        <f t="shared" si="25"/>
        <v>0</v>
      </c>
      <c r="T292" s="228"/>
      <c r="U292" s="167"/>
      <c r="V292" s="205"/>
      <c r="X292" s="46" t="str">
        <f t="shared" si="22"/>
        <v/>
      </c>
      <c r="Z292" s="46" t="str">
        <f t="shared" si="23"/>
        <v/>
      </c>
      <c r="AA292" s="46" t="str">
        <f t="shared" si="24"/>
        <v xml:space="preserve"> Rate</v>
      </c>
    </row>
    <row r="293" spans="2:27" ht="14.65" customHeight="1" x14ac:dyDescent="0.25">
      <c r="B293" s="125">
        <v>285</v>
      </c>
      <c r="C293" s="121"/>
      <c r="D293" s="52"/>
      <c r="E293" s="52"/>
      <c r="F293" s="121"/>
      <c r="G293" s="57"/>
      <c r="H293" s="53"/>
      <c r="I293" s="54" t="str">
        <f>IFERROR(VLOOKUP(H293,Lists!B:C,2,FALSE),"")</f>
        <v/>
      </c>
      <c r="J293" s="52"/>
      <c r="K293" s="53"/>
      <c r="L293" s="71" t="str">
        <f>IFERROR(INDEX('LTSS Rates'!$C$4:$C$269,MATCH('Claims Summary'!X293,'LTSS Rates'!$A$4:$A$269,0)),"")</f>
        <v/>
      </c>
      <c r="M293" s="54" t="str">
        <f>IFERROR(VLOOKUP(Z293,'LTSS Rates'!A:B,2,FALSE),"")</f>
        <v/>
      </c>
      <c r="N293" s="52"/>
      <c r="O293" s="101">
        <f>IFERROR(INDEX('LTSS Rates'!$A$3:$E$269,MATCH(Z293,'LTSS Rates'!$A$3:$A$269,0),MATCH(AA293,'LTSS Rates'!$A$3:$E$3,0)),0)</f>
        <v>0</v>
      </c>
      <c r="P293" s="55">
        <f t="shared" si="26"/>
        <v>0</v>
      </c>
      <c r="Q293" s="274"/>
      <c r="R293" s="126"/>
      <c r="S293" s="182">
        <f t="shared" si="25"/>
        <v>0</v>
      </c>
      <c r="T293" s="228"/>
      <c r="U293" s="167"/>
      <c r="V293" s="205"/>
      <c r="X293" s="46" t="str">
        <f t="shared" si="22"/>
        <v/>
      </c>
      <c r="Z293" s="46" t="str">
        <f t="shared" si="23"/>
        <v/>
      </c>
      <c r="AA293" s="46" t="str">
        <f t="shared" si="24"/>
        <v xml:space="preserve"> Rate</v>
      </c>
    </row>
    <row r="294" spans="2:27" ht="14.65" customHeight="1" x14ac:dyDescent="0.25">
      <c r="B294" s="125">
        <v>286</v>
      </c>
      <c r="C294" s="121"/>
      <c r="D294" s="52"/>
      <c r="E294" s="52"/>
      <c r="F294" s="121"/>
      <c r="G294" s="57"/>
      <c r="H294" s="53"/>
      <c r="I294" s="54" t="str">
        <f>IFERROR(VLOOKUP(H294,Lists!B:C,2,FALSE),"")</f>
        <v/>
      </c>
      <c r="J294" s="52"/>
      <c r="K294" s="53"/>
      <c r="L294" s="71" t="str">
        <f>IFERROR(INDEX('LTSS Rates'!$C$4:$C$269,MATCH('Claims Summary'!X294,'LTSS Rates'!$A$4:$A$269,0)),"")</f>
        <v/>
      </c>
      <c r="M294" s="54" t="str">
        <f>IFERROR(VLOOKUP(Z294,'LTSS Rates'!A:B,2,FALSE),"")</f>
        <v/>
      </c>
      <c r="N294" s="52"/>
      <c r="O294" s="101">
        <f>IFERROR(INDEX('LTSS Rates'!$A$3:$E$269,MATCH(Z294,'LTSS Rates'!$A$3:$A$269,0),MATCH(AA294,'LTSS Rates'!$A$3:$E$3,0)),0)</f>
        <v>0</v>
      </c>
      <c r="P294" s="55">
        <f t="shared" si="26"/>
        <v>0</v>
      </c>
      <c r="Q294" s="274"/>
      <c r="R294" s="126"/>
      <c r="S294" s="182">
        <f t="shared" si="25"/>
        <v>0</v>
      </c>
      <c r="T294" s="228"/>
      <c r="U294" s="167"/>
      <c r="V294" s="205"/>
      <c r="X294" s="46" t="str">
        <f t="shared" si="22"/>
        <v/>
      </c>
      <c r="Z294" s="46" t="str">
        <f t="shared" si="23"/>
        <v/>
      </c>
      <c r="AA294" s="46" t="str">
        <f t="shared" si="24"/>
        <v xml:space="preserve"> Rate</v>
      </c>
    </row>
    <row r="295" spans="2:27" ht="14.65" customHeight="1" x14ac:dyDescent="0.25">
      <c r="B295" s="125">
        <v>287</v>
      </c>
      <c r="C295" s="121"/>
      <c r="D295" s="52"/>
      <c r="E295" s="52"/>
      <c r="F295" s="121"/>
      <c r="G295" s="57"/>
      <c r="H295" s="53"/>
      <c r="I295" s="54" t="str">
        <f>IFERROR(VLOOKUP(H295,Lists!B:C,2,FALSE),"")</f>
        <v/>
      </c>
      <c r="J295" s="52"/>
      <c r="K295" s="53"/>
      <c r="L295" s="71" t="str">
        <f>IFERROR(INDEX('LTSS Rates'!$C$4:$C$269,MATCH('Claims Summary'!X295,'LTSS Rates'!$A$4:$A$269,0)),"")</f>
        <v/>
      </c>
      <c r="M295" s="54" t="str">
        <f>IFERROR(VLOOKUP(Z295,'LTSS Rates'!A:B,2,FALSE),"")</f>
        <v/>
      </c>
      <c r="N295" s="52"/>
      <c r="O295" s="101">
        <f>IFERROR(INDEX('LTSS Rates'!$A$3:$E$269,MATCH(Z295,'LTSS Rates'!$A$3:$A$269,0),MATCH(AA295,'LTSS Rates'!$A$3:$E$3,0)),0)</f>
        <v>0</v>
      </c>
      <c r="P295" s="55">
        <f t="shared" si="26"/>
        <v>0</v>
      </c>
      <c r="Q295" s="274"/>
      <c r="R295" s="126"/>
      <c r="S295" s="182">
        <f t="shared" si="25"/>
        <v>0</v>
      </c>
      <c r="T295" s="228"/>
      <c r="U295" s="167"/>
      <c r="V295" s="205"/>
      <c r="X295" s="46" t="str">
        <f t="shared" si="22"/>
        <v/>
      </c>
      <c r="Z295" s="46" t="str">
        <f t="shared" si="23"/>
        <v/>
      </c>
      <c r="AA295" s="46" t="str">
        <f t="shared" si="24"/>
        <v xml:space="preserve"> Rate</v>
      </c>
    </row>
    <row r="296" spans="2:27" ht="14.65" customHeight="1" x14ac:dyDescent="0.25">
      <c r="B296" s="125">
        <v>288</v>
      </c>
      <c r="C296" s="121"/>
      <c r="D296" s="52"/>
      <c r="E296" s="52"/>
      <c r="F296" s="121"/>
      <c r="G296" s="57"/>
      <c r="H296" s="53"/>
      <c r="I296" s="54" t="str">
        <f>IFERROR(VLOOKUP(H296,Lists!B:C,2,FALSE),"")</f>
        <v/>
      </c>
      <c r="J296" s="52"/>
      <c r="K296" s="53"/>
      <c r="L296" s="71" t="str">
        <f>IFERROR(INDEX('LTSS Rates'!$C$4:$C$269,MATCH('Claims Summary'!X296,'LTSS Rates'!$A$4:$A$269,0)),"")</f>
        <v/>
      </c>
      <c r="M296" s="54" t="str">
        <f>IFERROR(VLOOKUP(Z296,'LTSS Rates'!A:B,2,FALSE),"")</f>
        <v/>
      </c>
      <c r="N296" s="52"/>
      <c r="O296" s="101">
        <f>IFERROR(INDEX('LTSS Rates'!$A$3:$E$269,MATCH(Z296,'LTSS Rates'!$A$3:$A$269,0),MATCH(AA296,'LTSS Rates'!$A$3:$E$3,0)),0)</f>
        <v>0</v>
      </c>
      <c r="P296" s="55">
        <f t="shared" si="26"/>
        <v>0</v>
      </c>
      <c r="Q296" s="274"/>
      <c r="R296" s="126"/>
      <c r="S296" s="182">
        <f t="shared" si="25"/>
        <v>0</v>
      </c>
      <c r="T296" s="228"/>
      <c r="U296" s="167"/>
      <c r="V296" s="205"/>
      <c r="X296" s="46" t="str">
        <f t="shared" si="22"/>
        <v/>
      </c>
      <c r="Z296" s="46" t="str">
        <f t="shared" si="23"/>
        <v/>
      </c>
      <c r="AA296" s="46" t="str">
        <f t="shared" si="24"/>
        <v xml:space="preserve"> Rate</v>
      </c>
    </row>
    <row r="297" spans="2:27" ht="14.65" customHeight="1" x14ac:dyDescent="0.25">
      <c r="B297" s="125">
        <v>289</v>
      </c>
      <c r="C297" s="121"/>
      <c r="D297" s="52"/>
      <c r="E297" s="52"/>
      <c r="F297" s="121"/>
      <c r="G297" s="57"/>
      <c r="H297" s="53"/>
      <c r="I297" s="54" t="str">
        <f>IFERROR(VLOOKUP(H297,Lists!B:C,2,FALSE),"")</f>
        <v/>
      </c>
      <c r="J297" s="52"/>
      <c r="K297" s="53"/>
      <c r="L297" s="71" t="str">
        <f>IFERROR(INDEX('LTSS Rates'!$C$4:$C$269,MATCH('Claims Summary'!X297,'LTSS Rates'!$A$4:$A$269,0)),"")</f>
        <v/>
      </c>
      <c r="M297" s="54" t="str">
        <f>IFERROR(VLOOKUP(Z297,'LTSS Rates'!A:B,2,FALSE),"")</f>
        <v/>
      </c>
      <c r="N297" s="52"/>
      <c r="O297" s="101">
        <f>IFERROR(INDEX('LTSS Rates'!$A$3:$E$269,MATCH(Z297,'LTSS Rates'!$A$3:$A$269,0),MATCH(AA297,'LTSS Rates'!$A$3:$E$3,0)),0)</f>
        <v>0</v>
      </c>
      <c r="P297" s="55">
        <f t="shared" si="26"/>
        <v>0</v>
      </c>
      <c r="Q297" s="274"/>
      <c r="R297" s="126"/>
      <c r="S297" s="182">
        <f t="shared" si="25"/>
        <v>0</v>
      </c>
      <c r="T297" s="228"/>
      <c r="U297" s="167"/>
      <c r="V297" s="205"/>
      <c r="X297" s="46" t="str">
        <f t="shared" si="22"/>
        <v/>
      </c>
      <c r="Z297" s="46" t="str">
        <f t="shared" si="23"/>
        <v/>
      </c>
      <c r="AA297" s="46" t="str">
        <f t="shared" si="24"/>
        <v xml:space="preserve"> Rate</v>
      </c>
    </row>
    <row r="298" spans="2:27" ht="14.65" customHeight="1" x14ac:dyDescent="0.25">
      <c r="B298" s="125">
        <v>290</v>
      </c>
      <c r="C298" s="121"/>
      <c r="D298" s="52"/>
      <c r="E298" s="52"/>
      <c r="F298" s="121"/>
      <c r="G298" s="57"/>
      <c r="H298" s="53"/>
      <c r="I298" s="54" t="str">
        <f>IFERROR(VLOOKUP(H298,Lists!B:C,2,FALSE),"")</f>
        <v/>
      </c>
      <c r="J298" s="52"/>
      <c r="K298" s="53"/>
      <c r="L298" s="71" t="str">
        <f>IFERROR(INDEX('LTSS Rates'!$C$4:$C$269,MATCH('Claims Summary'!X298,'LTSS Rates'!$A$4:$A$269,0)),"")</f>
        <v/>
      </c>
      <c r="M298" s="54" t="str">
        <f>IFERROR(VLOOKUP(Z298,'LTSS Rates'!A:B,2,FALSE),"")</f>
        <v/>
      </c>
      <c r="N298" s="52"/>
      <c r="O298" s="101">
        <f>IFERROR(INDEX('LTSS Rates'!$A$3:$E$269,MATCH(Z298,'LTSS Rates'!$A$3:$A$269,0),MATCH(AA298,'LTSS Rates'!$A$3:$E$3,0)),0)</f>
        <v>0</v>
      </c>
      <c r="P298" s="55">
        <f t="shared" si="26"/>
        <v>0</v>
      </c>
      <c r="Q298" s="274"/>
      <c r="R298" s="126"/>
      <c r="S298" s="182">
        <f t="shared" si="25"/>
        <v>0</v>
      </c>
      <c r="T298" s="228"/>
      <c r="U298" s="167"/>
      <c r="V298" s="205"/>
      <c r="X298" s="46" t="str">
        <f t="shared" si="22"/>
        <v/>
      </c>
      <c r="Z298" s="46" t="str">
        <f t="shared" si="23"/>
        <v/>
      </c>
      <c r="AA298" s="46" t="str">
        <f t="shared" si="24"/>
        <v xml:space="preserve"> Rate</v>
      </c>
    </row>
    <row r="299" spans="2:27" ht="14.65" customHeight="1" x14ac:dyDescent="0.25">
      <c r="B299" s="125">
        <v>291</v>
      </c>
      <c r="C299" s="121"/>
      <c r="D299" s="52"/>
      <c r="E299" s="52"/>
      <c r="F299" s="121"/>
      <c r="G299" s="57"/>
      <c r="H299" s="53"/>
      <c r="I299" s="54" t="str">
        <f>IFERROR(VLOOKUP(H299,Lists!B:C,2,FALSE),"")</f>
        <v/>
      </c>
      <c r="J299" s="52"/>
      <c r="K299" s="53"/>
      <c r="L299" s="71" t="str">
        <f>IFERROR(INDEX('LTSS Rates'!$C$4:$C$269,MATCH('Claims Summary'!X299,'LTSS Rates'!$A$4:$A$269,0)),"")</f>
        <v/>
      </c>
      <c r="M299" s="54" t="str">
        <f>IFERROR(VLOOKUP(Z299,'LTSS Rates'!A:B,2,FALSE),"")</f>
        <v/>
      </c>
      <c r="N299" s="52"/>
      <c r="O299" s="101">
        <f>IFERROR(INDEX('LTSS Rates'!$A$3:$E$269,MATCH(Z299,'LTSS Rates'!$A$3:$A$269,0),MATCH(AA299,'LTSS Rates'!$A$3:$E$3,0)),0)</f>
        <v>0</v>
      </c>
      <c r="P299" s="55">
        <f t="shared" si="26"/>
        <v>0</v>
      </c>
      <c r="Q299" s="274"/>
      <c r="R299" s="126"/>
      <c r="S299" s="182">
        <f t="shared" si="25"/>
        <v>0</v>
      </c>
      <c r="T299" s="228"/>
      <c r="U299" s="167"/>
      <c r="V299" s="205"/>
      <c r="X299" s="46" t="str">
        <f t="shared" si="22"/>
        <v/>
      </c>
      <c r="Z299" s="46" t="str">
        <f t="shared" si="23"/>
        <v/>
      </c>
      <c r="AA299" s="46" t="str">
        <f t="shared" si="24"/>
        <v xml:space="preserve"> Rate</v>
      </c>
    </row>
    <row r="300" spans="2:27" ht="14.65" customHeight="1" x14ac:dyDescent="0.25">
      <c r="B300" s="125">
        <v>292</v>
      </c>
      <c r="C300" s="121"/>
      <c r="D300" s="52"/>
      <c r="E300" s="52"/>
      <c r="F300" s="121"/>
      <c r="G300" s="57"/>
      <c r="H300" s="53"/>
      <c r="I300" s="54" t="str">
        <f>IFERROR(VLOOKUP(H300,Lists!B:C,2,FALSE),"")</f>
        <v/>
      </c>
      <c r="J300" s="52"/>
      <c r="K300" s="53"/>
      <c r="L300" s="71" t="str">
        <f>IFERROR(INDEX('LTSS Rates'!$C$4:$C$269,MATCH('Claims Summary'!X300,'LTSS Rates'!$A$4:$A$269,0)),"")</f>
        <v/>
      </c>
      <c r="M300" s="54" t="str">
        <f>IFERROR(VLOOKUP(Z300,'LTSS Rates'!A:B,2,FALSE),"")</f>
        <v/>
      </c>
      <c r="N300" s="52"/>
      <c r="O300" s="101">
        <f>IFERROR(INDEX('LTSS Rates'!$A$3:$E$269,MATCH(Z300,'LTSS Rates'!$A$3:$A$269,0),MATCH(AA300,'LTSS Rates'!$A$3:$E$3,0)),0)</f>
        <v>0</v>
      </c>
      <c r="P300" s="55">
        <f t="shared" si="26"/>
        <v>0</v>
      </c>
      <c r="Q300" s="274"/>
      <c r="R300" s="126"/>
      <c r="S300" s="182">
        <f t="shared" si="25"/>
        <v>0</v>
      </c>
      <c r="T300" s="228"/>
      <c r="U300" s="167"/>
      <c r="V300" s="205"/>
      <c r="X300" s="46" t="str">
        <f t="shared" si="22"/>
        <v/>
      </c>
      <c r="Z300" s="46" t="str">
        <f t="shared" si="23"/>
        <v/>
      </c>
      <c r="AA300" s="46" t="str">
        <f t="shared" si="24"/>
        <v xml:space="preserve"> Rate</v>
      </c>
    </row>
    <row r="301" spans="2:27" ht="14.65" customHeight="1" x14ac:dyDescent="0.25">
      <c r="B301" s="125">
        <v>293</v>
      </c>
      <c r="C301" s="121"/>
      <c r="D301" s="52"/>
      <c r="E301" s="52"/>
      <c r="F301" s="121"/>
      <c r="G301" s="57"/>
      <c r="H301" s="53"/>
      <c r="I301" s="54" t="str">
        <f>IFERROR(VLOOKUP(H301,Lists!B:C,2,FALSE),"")</f>
        <v/>
      </c>
      <c r="J301" s="52"/>
      <c r="K301" s="53"/>
      <c r="L301" s="71" t="str">
        <f>IFERROR(INDEX('LTSS Rates'!$C$4:$C$269,MATCH('Claims Summary'!X301,'LTSS Rates'!$A$4:$A$269,0)),"")</f>
        <v/>
      </c>
      <c r="M301" s="54" t="str">
        <f>IFERROR(VLOOKUP(Z301,'LTSS Rates'!A:B,2,FALSE),"")</f>
        <v/>
      </c>
      <c r="N301" s="52"/>
      <c r="O301" s="101">
        <f>IFERROR(INDEX('LTSS Rates'!$A$3:$E$269,MATCH(Z301,'LTSS Rates'!$A$3:$A$269,0),MATCH(AA301,'LTSS Rates'!$A$3:$E$3,0)),0)</f>
        <v>0</v>
      </c>
      <c r="P301" s="55">
        <f t="shared" si="26"/>
        <v>0</v>
      </c>
      <c r="Q301" s="274"/>
      <c r="R301" s="126"/>
      <c r="S301" s="182">
        <f t="shared" si="25"/>
        <v>0</v>
      </c>
      <c r="T301" s="228"/>
      <c r="U301" s="167"/>
      <c r="V301" s="205"/>
      <c r="X301" s="46" t="str">
        <f t="shared" si="22"/>
        <v/>
      </c>
      <c r="Z301" s="46" t="str">
        <f t="shared" si="23"/>
        <v/>
      </c>
      <c r="AA301" s="46" t="str">
        <f t="shared" si="24"/>
        <v xml:space="preserve"> Rate</v>
      </c>
    </row>
    <row r="302" spans="2:27" ht="14.65" customHeight="1" x14ac:dyDescent="0.25">
      <c r="B302" s="125">
        <v>294</v>
      </c>
      <c r="C302" s="121"/>
      <c r="D302" s="52"/>
      <c r="E302" s="52"/>
      <c r="F302" s="121"/>
      <c r="G302" s="57"/>
      <c r="H302" s="53"/>
      <c r="I302" s="54" t="str">
        <f>IFERROR(VLOOKUP(H302,Lists!B:C,2,FALSE),"")</f>
        <v/>
      </c>
      <c r="J302" s="52"/>
      <c r="K302" s="53"/>
      <c r="L302" s="71" t="str">
        <f>IFERROR(INDEX('LTSS Rates'!$C$4:$C$269,MATCH('Claims Summary'!X302,'LTSS Rates'!$A$4:$A$269,0)),"")</f>
        <v/>
      </c>
      <c r="M302" s="54" t="str">
        <f>IFERROR(VLOOKUP(Z302,'LTSS Rates'!A:B,2,FALSE),"")</f>
        <v/>
      </c>
      <c r="N302" s="52"/>
      <c r="O302" s="101">
        <f>IFERROR(INDEX('LTSS Rates'!$A$3:$E$269,MATCH(Z302,'LTSS Rates'!$A$3:$A$269,0),MATCH(AA302,'LTSS Rates'!$A$3:$E$3,0)),0)</f>
        <v>0</v>
      </c>
      <c r="P302" s="55">
        <f t="shared" si="26"/>
        <v>0</v>
      </c>
      <c r="Q302" s="274"/>
      <c r="R302" s="126"/>
      <c r="S302" s="182">
        <f t="shared" si="25"/>
        <v>0</v>
      </c>
      <c r="T302" s="228"/>
      <c r="U302" s="167"/>
      <c r="V302" s="205"/>
      <c r="X302" s="46" t="str">
        <f t="shared" si="22"/>
        <v/>
      </c>
      <c r="Z302" s="46" t="str">
        <f t="shared" si="23"/>
        <v/>
      </c>
      <c r="AA302" s="46" t="str">
        <f t="shared" si="24"/>
        <v xml:space="preserve"> Rate</v>
      </c>
    </row>
    <row r="303" spans="2:27" ht="14.65" customHeight="1" x14ac:dyDescent="0.25">
      <c r="B303" s="125">
        <v>295</v>
      </c>
      <c r="C303" s="121"/>
      <c r="D303" s="52"/>
      <c r="E303" s="52"/>
      <c r="F303" s="121"/>
      <c r="G303" s="57"/>
      <c r="H303" s="53"/>
      <c r="I303" s="54" t="str">
        <f>IFERROR(VLOOKUP(H303,Lists!B:C,2,FALSE),"")</f>
        <v/>
      </c>
      <c r="J303" s="52"/>
      <c r="K303" s="53"/>
      <c r="L303" s="71" t="str">
        <f>IFERROR(INDEX('LTSS Rates'!$C$4:$C$269,MATCH('Claims Summary'!X303,'LTSS Rates'!$A$4:$A$269,0)),"")</f>
        <v/>
      </c>
      <c r="M303" s="54" t="str">
        <f>IFERROR(VLOOKUP(Z303,'LTSS Rates'!A:B,2,FALSE),"")</f>
        <v/>
      </c>
      <c r="N303" s="52"/>
      <c r="O303" s="101">
        <f>IFERROR(INDEX('LTSS Rates'!$A$3:$E$269,MATCH(Z303,'LTSS Rates'!$A$3:$A$269,0),MATCH(AA303,'LTSS Rates'!$A$3:$E$3,0)),0)</f>
        <v>0</v>
      </c>
      <c r="P303" s="55">
        <f t="shared" si="26"/>
        <v>0</v>
      </c>
      <c r="Q303" s="274"/>
      <c r="R303" s="126"/>
      <c r="S303" s="182">
        <f t="shared" si="25"/>
        <v>0</v>
      </c>
      <c r="T303" s="228"/>
      <c r="U303" s="167"/>
      <c r="V303" s="205"/>
      <c r="X303" s="46" t="str">
        <f t="shared" si="22"/>
        <v/>
      </c>
      <c r="Z303" s="46" t="str">
        <f t="shared" si="23"/>
        <v/>
      </c>
      <c r="AA303" s="46" t="str">
        <f t="shared" si="24"/>
        <v xml:space="preserve"> Rate</v>
      </c>
    </row>
    <row r="304" spans="2:27" ht="14.65" customHeight="1" x14ac:dyDescent="0.25">
      <c r="B304" s="125">
        <v>296</v>
      </c>
      <c r="C304" s="121"/>
      <c r="D304" s="52"/>
      <c r="E304" s="52"/>
      <c r="F304" s="121"/>
      <c r="G304" s="57"/>
      <c r="H304" s="53"/>
      <c r="I304" s="54" t="str">
        <f>IFERROR(VLOOKUP(H304,Lists!B:C,2,FALSE),"")</f>
        <v/>
      </c>
      <c r="J304" s="52"/>
      <c r="K304" s="53"/>
      <c r="L304" s="71" t="str">
        <f>IFERROR(INDEX('LTSS Rates'!$C$4:$C$269,MATCH('Claims Summary'!X304,'LTSS Rates'!$A$4:$A$269,0)),"")</f>
        <v/>
      </c>
      <c r="M304" s="54" t="str">
        <f>IFERROR(VLOOKUP(Z304,'LTSS Rates'!A:B,2,FALSE),"")</f>
        <v/>
      </c>
      <c r="N304" s="52"/>
      <c r="O304" s="101">
        <f>IFERROR(INDEX('LTSS Rates'!$A$3:$E$269,MATCH(Z304,'LTSS Rates'!$A$3:$A$269,0),MATCH(AA304,'LTSS Rates'!$A$3:$E$3,0)),0)</f>
        <v>0</v>
      </c>
      <c r="P304" s="55">
        <f t="shared" si="26"/>
        <v>0</v>
      </c>
      <c r="Q304" s="274"/>
      <c r="R304" s="126"/>
      <c r="S304" s="182">
        <f t="shared" si="25"/>
        <v>0</v>
      </c>
      <c r="T304" s="228"/>
      <c r="U304" s="167"/>
      <c r="V304" s="205"/>
      <c r="X304" s="46" t="str">
        <f t="shared" si="22"/>
        <v/>
      </c>
      <c r="Z304" s="46" t="str">
        <f t="shared" si="23"/>
        <v/>
      </c>
      <c r="AA304" s="46" t="str">
        <f t="shared" si="24"/>
        <v xml:space="preserve"> Rate</v>
      </c>
    </row>
    <row r="305" spans="2:27" ht="14.65" customHeight="1" x14ac:dyDescent="0.25">
      <c r="B305" s="125">
        <v>297</v>
      </c>
      <c r="C305" s="121"/>
      <c r="D305" s="52"/>
      <c r="E305" s="52"/>
      <c r="F305" s="121"/>
      <c r="G305" s="57"/>
      <c r="H305" s="53"/>
      <c r="I305" s="54" t="str">
        <f>IFERROR(VLOOKUP(H305,Lists!B:C,2,FALSE),"")</f>
        <v/>
      </c>
      <c r="J305" s="52"/>
      <c r="K305" s="53"/>
      <c r="L305" s="71" t="str">
        <f>IFERROR(INDEX('LTSS Rates'!$C$4:$C$269,MATCH('Claims Summary'!X305,'LTSS Rates'!$A$4:$A$269,0)),"")</f>
        <v/>
      </c>
      <c r="M305" s="54" t="str">
        <f>IFERROR(VLOOKUP(Z305,'LTSS Rates'!A:B,2,FALSE),"")</f>
        <v/>
      </c>
      <c r="N305" s="52"/>
      <c r="O305" s="101">
        <f>IFERROR(INDEX('LTSS Rates'!$A$3:$E$269,MATCH(Z305,'LTSS Rates'!$A$3:$A$269,0),MATCH(AA305,'LTSS Rates'!$A$3:$E$3,0)),0)</f>
        <v>0</v>
      </c>
      <c r="P305" s="55">
        <f t="shared" si="26"/>
        <v>0</v>
      </c>
      <c r="Q305" s="274"/>
      <c r="R305" s="126"/>
      <c r="S305" s="182">
        <f t="shared" si="25"/>
        <v>0</v>
      </c>
      <c r="T305" s="228"/>
      <c r="U305" s="167"/>
      <c r="V305" s="205"/>
      <c r="X305" s="46" t="str">
        <f t="shared" si="22"/>
        <v/>
      </c>
      <c r="Z305" s="46" t="str">
        <f t="shared" si="23"/>
        <v/>
      </c>
      <c r="AA305" s="46" t="str">
        <f t="shared" si="24"/>
        <v xml:space="preserve"> Rate</v>
      </c>
    </row>
    <row r="306" spans="2:27" ht="14.65" customHeight="1" x14ac:dyDescent="0.25">
      <c r="B306" s="125">
        <v>298</v>
      </c>
      <c r="C306" s="121"/>
      <c r="D306" s="52"/>
      <c r="E306" s="52"/>
      <c r="F306" s="121"/>
      <c r="G306" s="57"/>
      <c r="H306" s="53"/>
      <c r="I306" s="54" t="str">
        <f>IFERROR(VLOOKUP(H306,Lists!B:C,2,FALSE),"")</f>
        <v/>
      </c>
      <c r="J306" s="52"/>
      <c r="K306" s="53"/>
      <c r="L306" s="71" t="str">
        <f>IFERROR(INDEX('LTSS Rates'!$C$4:$C$269,MATCH('Claims Summary'!X306,'LTSS Rates'!$A$4:$A$269,0)),"")</f>
        <v/>
      </c>
      <c r="M306" s="54" t="str">
        <f>IFERROR(VLOOKUP(Z306,'LTSS Rates'!A:B,2,FALSE),"")</f>
        <v/>
      </c>
      <c r="N306" s="52"/>
      <c r="O306" s="101">
        <f>IFERROR(INDEX('LTSS Rates'!$A$3:$E$269,MATCH(Z306,'LTSS Rates'!$A$3:$A$269,0),MATCH(AA306,'LTSS Rates'!$A$3:$E$3,0)),0)</f>
        <v>0</v>
      </c>
      <c r="P306" s="55">
        <f t="shared" si="26"/>
        <v>0</v>
      </c>
      <c r="Q306" s="274"/>
      <c r="R306" s="126"/>
      <c r="S306" s="182">
        <f t="shared" si="25"/>
        <v>0</v>
      </c>
      <c r="T306" s="228"/>
      <c r="U306" s="167"/>
      <c r="V306" s="205"/>
      <c r="X306" s="46" t="str">
        <f t="shared" si="22"/>
        <v/>
      </c>
      <c r="Z306" s="46" t="str">
        <f t="shared" si="23"/>
        <v/>
      </c>
      <c r="AA306" s="46" t="str">
        <f t="shared" si="24"/>
        <v xml:space="preserve"> Rate</v>
      </c>
    </row>
    <row r="307" spans="2:27" ht="14.65" customHeight="1" x14ac:dyDescent="0.25">
      <c r="B307" s="125">
        <v>299</v>
      </c>
      <c r="C307" s="121"/>
      <c r="D307" s="52"/>
      <c r="E307" s="52"/>
      <c r="F307" s="121"/>
      <c r="G307" s="57"/>
      <c r="H307" s="53"/>
      <c r="I307" s="54" t="str">
        <f>IFERROR(VLOOKUP(H307,Lists!B:C,2,FALSE),"")</f>
        <v/>
      </c>
      <c r="J307" s="52"/>
      <c r="K307" s="53"/>
      <c r="L307" s="71" t="str">
        <f>IFERROR(INDEX('LTSS Rates'!$C$4:$C$269,MATCH('Claims Summary'!X307,'LTSS Rates'!$A$4:$A$269,0)),"")</f>
        <v/>
      </c>
      <c r="M307" s="54" t="str">
        <f>IFERROR(VLOOKUP(Z307,'LTSS Rates'!A:B,2,FALSE),"")</f>
        <v/>
      </c>
      <c r="N307" s="52"/>
      <c r="O307" s="101">
        <f>IFERROR(INDEX('LTSS Rates'!$A$3:$E$269,MATCH(Z307,'LTSS Rates'!$A$3:$A$269,0),MATCH(AA307,'LTSS Rates'!$A$3:$E$3,0)),0)</f>
        <v>0</v>
      </c>
      <c r="P307" s="55">
        <f t="shared" si="26"/>
        <v>0</v>
      </c>
      <c r="Q307" s="274"/>
      <c r="R307" s="126"/>
      <c r="S307" s="182">
        <f t="shared" si="25"/>
        <v>0</v>
      </c>
      <c r="T307" s="228"/>
      <c r="U307" s="167"/>
      <c r="V307" s="205"/>
      <c r="X307" s="46" t="str">
        <f t="shared" si="22"/>
        <v/>
      </c>
      <c r="Z307" s="46" t="str">
        <f t="shared" si="23"/>
        <v/>
      </c>
      <c r="AA307" s="46" t="str">
        <f t="shared" si="24"/>
        <v xml:space="preserve"> Rate</v>
      </c>
    </row>
    <row r="308" spans="2:27" ht="14.65" customHeight="1" x14ac:dyDescent="0.25">
      <c r="B308" s="125">
        <v>300</v>
      </c>
      <c r="C308" s="121"/>
      <c r="D308" s="52"/>
      <c r="E308" s="52"/>
      <c r="F308" s="121"/>
      <c r="G308" s="57"/>
      <c r="H308" s="53"/>
      <c r="I308" s="54" t="str">
        <f>IFERROR(VLOOKUP(H308,Lists!B:C,2,FALSE),"")</f>
        <v/>
      </c>
      <c r="J308" s="52"/>
      <c r="K308" s="53"/>
      <c r="L308" s="71" t="str">
        <f>IFERROR(INDEX('LTSS Rates'!$C$4:$C$269,MATCH('Claims Summary'!X308,'LTSS Rates'!$A$4:$A$269,0)),"")</f>
        <v/>
      </c>
      <c r="M308" s="54" t="str">
        <f>IFERROR(VLOOKUP(Z308,'LTSS Rates'!A:B,2,FALSE),"")</f>
        <v/>
      </c>
      <c r="N308" s="52"/>
      <c r="O308" s="101">
        <f>IFERROR(INDEX('LTSS Rates'!$A$3:$E$269,MATCH(Z308,'LTSS Rates'!$A$3:$A$269,0),MATCH(AA308,'LTSS Rates'!$A$3:$E$3,0)),0)</f>
        <v>0</v>
      </c>
      <c r="P308" s="55">
        <f t="shared" si="26"/>
        <v>0</v>
      </c>
      <c r="Q308" s="274"/>
      <c r="R308" s="126"/>
      <c r="S308" s="182">
        <f t="shared" si="25"/>
        <v>0</v>
      </c>
      <c r="T308" s="228"/>
      <c r="U308" s="167"/>
      <c r="V308" s="205"/>
      <c r="X308" s="46" t="str">
        <f t="shared" si="22"/>
        <v/>
      </c>
      <c r="Z308" s="46" t="str">
        <f t="shared" si="23"/>
        <v/>
      </c>
      <c r="AA308" s="46" t="str">
        <f t="shared" si="24"/>
        <v xml:space="preserve"> Rate</v>
      </c>
    </row>
    <row r="309" spans="2:27" ht="14.65" customHeight="1" x14ac:dyDescent="0.25">
      <c r="B309" s="125">
        <v>301</v>
      </c>
      <c r="C309" s="121"/>
      <c r="D309" s="52"/>
      <c r="E309" s="52"/>
      <c r="F309" s="121"/>
      <c r="G309" s="57"/>
      <c r="H309" s="53"/>
      <c r="I309" s="54" t="str">
        <f>IFERROR(VLOOKUP(H309,Lists!B:C,2,FALSE),"")</f>
        <v/>
      </c>
      <c r="J309" s="52"/>
      <c r="K309" s="53"/>
      <c r="L309" s="71" t="str">
        <f>IFERROR(INDEX('LTSS Rates'!$C$4:$C$269,MATCH('Claims Summary'!X309,'LTSS Rates'!$A$4:$A$269,0)),"")</f>
        <v/>
      </c>
      <c r="M309" s="54" t="str">
        <f>IFERROR(VLOOKUP(Z309,'LTSS Rates'!A:B,2,FALSE),"")</f>
        <v/>
      </c>
      <c r="N309" s="52"/>
      <c r="O309" s="101">
        <f>IFERROR(INDEX('LTSS Rates'!$A$3:$E$269,MATCH(Z309,'LTSS Rates'!$A$3:$A$269,0),MATCH(AA309,'LTSS Rates'!$A$3:$E$3,0)),0)</f>
        <v>0</v>
      </c>
      <c r="P309" s="55">
        <f t="shared" ref="P309:P372" si="27">IFERROR(N309*O309,0)</f>
        <v>0</v>
      </c>
      <c r="Q309" s="274"/>
      <c r="R309" s="126"/>
      <c r="S309" s="182">
        <f t="shared" ref="S309:S372" si="28">P309-R309</f>
        <v>0</v>
      </c>
      <c r="T309" s="228"/>
      <c r="U309" s="167"/>
      <c r="V309" s="205"/>
      <c r="X309" s="46" t="str">
        <f t="shared" ref="X309:X372" si="29">CONCATENATE(K309,J309)</f>
        <v/>
      </c>
      <c r="Z309" s="46" t="str">
        <f t="shared" ref="Z309:Z372" si="30">IF(G309="State Funded",CONCATENATE(K309,"CP"),CONCATENATE(K309,J309))</f>
        <v/>
      </c>
      <c r="AA309" s="46" t="str">
        <f t="shared" ref="AA309:AA372" si="31">CONCATENATE(I309," ","Rate")</f>
        <v xml:space="preserve"> Rate</v>
      </c>
    </row>
    <row r="310" spans="2:27" ht="14.65" customHeight="1" x14ac:dyDescent="0.25">
      <c r="B310" s="125">
        <v>302</v>
      </c>
      <c r="C310" s="121"/>
      <c r="D310" s="52"/>
      <c r="E310" s="52"/>
      <c r="F310" s="121"/>
      <c r="G310" s="57"/>
      <c r="H310" s="53"/>
      <c r="I310" s="54" t="str">
        <f>IFERROR(VLOOKUP(H310,Lists!B:C,2,FALSE),"")</f>
        <v/>
      </c>
      <c r="J310" s="52"/>
      <c r="K310" s="53"/>
      <c r="L310" s="71" t="str">
        <f>IFERROR(INDEX('LTSS Rates'!$C$4:$C$269,MATCH('Claims Summary'!X310,'LTSS Rates'!$A$4:$A$269,0)),"")</f>
        <v/>
      </c>
      <c r="M310" s="54" t="str">
        <f>IFERROR(VLOOKUP(Z310,'LTSS Rates'!A:B,2,FALSE),"")</f>
        <v/>
      </c>
      <c r="N310" s="52"/>
      <c r="O310" s="101">
        <f>IFERROR(INDEX('LTSS Rates'!$A$3:$E$269,MATCH(Z310,'LTSS Rates'!$A$3:$A$269,0),MATCH(AA310,'LTSS Rates'!$A$3:$E$3,0)),0)</f>
        <v>0</v>
      </c>
      <c r="P310" s="55">
        <f t="shared" si="27"/>
        <v>0</v>
      </c>
      <c r="Q310" s="274"/>
      <c r="R310" s="126"/>
      <c r="S310" s="182">
        <f t="shared" si="28"/>
        <v>0</v>
      </c>
      <c r="T310" s="228"/>
      <c r="U310" s="167"/>
      <c r="V310" s="205"/>
      <c r="X310" s="46" t="str">
        <f t="shared" si="29"/>
        <v/>
      </c>
      <c r="Z310" s="46" t="str">
        <f t="shared" si="30"/>
        <v/>
      </c>
      <c r="AA310" s="46" t="str">
        <f t="shared" si="31"/>
        <v xml:space="preserve"> Rate</v>
      </c>
    </row>
    <row r="311" spans="2:27" ht="14.65" customHeight="1" x14ac:dyDescent="0.25">
      <c r="B311" s="125">
        <v>303</v>
      </c>
      <c r="C311" s="121"/>
      <c r="D311" s="52"/>
      <c r="E311" s="52"/>
      <c r="F311" s="121"/>
      <c r="G311" s="57"/>
      <c r="H311" s="53"/>
      <c r="I311" s="54" t="str">
        <f>IFERROR(VLOOKUP(H311,Lists!B:C,2,FALSE),"")</f>
        <v/>
      </c>
      <c r="J311" s="52"/>
      <c r="K311" s="53"/>
      <c r="L311" s="71" t="str">
        <f>IFERROR(INDEX('LTSS Rates'!$C$4:$C$269,MATCH('Claims Summary'!X311,'LTSS Rates'!$A$4:$A$269,0)),"")</f>
        <v/>
      </c>
      <c r="M311" s="54" t="str">
        <f>IFERROR(VLOOKUP(Z311,'LTSS Rates'!A:B,2,FALSE),"")</f>
        <v/>
      </c>
      <c r="N311" s="52"/>
      <c r="O311" s="101">
        <f>IFERROR(INDEX('LTSS Rates'!$A$3:$E$269,MATCH(Z311,'LTSS Rates'!$A$3:$A$269,0),MATCH(AA311,'LTSS Rates'!$A$3:$E$3,0)),0)</f>
        <v>0</v>
      </c>
      <c r="P311" s="55">
        <f t="shared" si="27"/>
        <v>0</v>
      </c>
      <c r="Q311" s="274"/>
      <c r="R311" s="126"/>
      <c r="S311" s="182">
        <f t="shared" si="28"/>
        <v>0</v>
      </c>
      <c r="T311" s="228"/>
      <c r="U311" s="167"/>
      <c r="V311" s="205"/>
      <c r="X311" s="46" t="str">
        <f t="shared" si="29"/>
        <v/>
      </c>
      <c r="Z311" s="46" t="str">
        <f t="shared" si="30"/>
        <v/>
      </c>
      <c r="AA311" s="46" t="str">
        <f t="shared" si="31"/>
        <v xml:space="preserve"> Rate</v>
      </c>
    </row>
    <row r="312" spans="2:27" ht="14.65" customHeight="1" x14ac:dyDescent="0.25">
      <c r="B312" s="125">
        <v>304</v>
      </c>
      <c r="C312" s="121"/>
      <c r="D312" s="52"/>
      <c r="E312" s="52"/>
      <c r="F312" s="121"/>
      <c r="G312" s="57"/>
      <c r="H312" s="53"/>
      <c r="I312" s="54" t="str">
        <f>IFERROR(VLOOKUP(H312,Lists!B:C,2,FALSE),"")</f>
        <v/>
      </c>
      <c r="J312" s="52"/>
      <c r="K312" s="53"/>
      <c r="L312" s="71" t="str">
        <f>IFERROR(INDEX('LTSS Rates'!$C$4:$C$269,MATCH('Claims Summary'!X312,'LTSS Rates'!$A$4:$A$269,0)),"")</f>
        <v/>
      </c>
      <c r="M312" s="54" t="str">
        <f>IFERROR(VLOOKUP(Z312,'LTSS Rates'!A:B,2,FALSE),"")</f>
        <v/>
      </c>
      <c r="N312" s="52"/>
      <c r="O312" s="101">
        <f>IFERROR(INDEX('LTSS Rates'!$A$3:$E$269,MATCH(Z312,'LTSS Rates'!$A$3:$A$269,0),MATCH(AA312,'LTSS Rates'!$A$3:$E$3,0)),0)</f>
        <v>0</v>
      </c>
      <c r="P312" s="55">
        <f t="shared" si="27"/>
        <v>0</v>
      </c>
      <c r="Q312" s="274"/>
      <c r="R312" s="126"/>
      <c r="S312" s="182">
        <f t="shared" si="28"/>
        <v>0</v>
      </c>
      <c r="T312" s="228"/>
      <c r="U312" s="167"/>
      <c r="V312" s="205"/>
      <c r="X312" s="46" t="str">
        <f t="shared" si="29"/>
        <v/>
      </c>
      <c r="Z312" s="46" t="str">
        <f t="shared" si="30"/>
        <v/>
      </c>
      <c r="AA312" s="46" t="str">
        <f t="shared" si="31"/>
        <v xml:space="preserve"> Rate</v>
      </c>
    </row>
    <row r="313" spans="2:27" ht="14.65" customHeight="1" x14ac:dyDescent="0.25">
      <c r="B313" s="125">
        <v>305</v>
      </c>
      <c r="C313" s="121"/>
      <c r="D313" s="52"/>
      <c r="E313" s="52"/>
      <c r="F313" s="121"/>
      <c r="G313" s="57"/>
      <c r="H313" s="53"/>
      <c r="I313" s="54" t="str">
        <f>IFERROR(VLOOKUP(H313,Lists!B:C,2,FALSE),"")</f>
        <v/>
      </c>
      <c r="J313" s="52"/>
      <c r="K313" s="53"/>
      <c r="L313" s="71" t="str">
        <f>IFERROR(INDEX('LTSS Rates'!$C$4:$C$269,MATCH('Claims Summary'!X313,'LTSS Rates'!$A$4:$A$269,0)),"")</f>
        <v/>
      </c>
      <c r="M313" s="54" t="str">
        <f>IFERROR(VLOOKUP(Z313,'LTSS Rates'!A:B,2,FALSE),"")</f>
        <v/>
      </c>
      <c r="N313" s="52"/>
      <c r="O313" s="101">
        <f>IFERROR(INDEX('LTSS Rates'!$A$3:$E$269,MATCH(Z313,'LTSS Rates'!$A$3:$A$269,0),MATCH(AA313,'LTSS Rates'!$A$3:$E$3,0)),0)</f>
        <v>0</v>
      </c>
      <c r="P313" s="55">
        <f t="shared" si="27"/>
        <v>0</v>
      </c>
      <c r="Q313" s="274"/>
      <c r="R313" s="126"/>
      <c r="S313" s="182">
        <f t="shared" si="28"/>
        <v>0</v>
      </c>
      <c r="T313" s="228"/>
      <c r="U313" s="167"/>
      <c r="V313" s="205"/>
      <c r="X313" s="46" t="str">
        <f t="shared" si="29"/>
        <v/>
      </c>
      <c r="Z313" s="46" t="str">
        <f t="shared" si="30"/>
        <v/>
      </c>
      <c r="AA313" s="46" t="str">
        <f t="shared" si="31"/>
        <v xml:space="preserve"> Rate</v>
      </c>
    </row>
    <row r="314" spans="2:27" ht="14.65" customHeight="1" x14ac:dyDescent="0.25">
      <c r="B314" s="125">
        <v>306</v>
      </c>
      <c r="C314" s="121"/>
      <c r="D314" s="52"/>
      <c r="E314" s="52"/>
      <c r="F314" s="121"/>
      <c r="G314" s="57"/>
      <c r="H314" s="53"/>
      <c r="I314" s="54" t="str">
        <f>IFERROR(VLOOKUP(H314,Lists!B:C,2,FALSE),"")</f>
        <v/>
      </c>
      <c r="J314" s="52"/>
      <c r="K314" s="53"/>
      <c r="L314" s="71" t="str">
        <f>IFERROR(INDEX('LTSS Rates'!$C$4:$C$269,MATCH('Claims Summary'!X314,'LTSS Rates'!$A$4:$A$269,0)),"")</f>
        <v/>
      </c>
      <c r="M314" s="54" t="str">
        <f>IFERROR(VLOOKUP(Z314,'LTSS Rates'!A:B,2,FALSE),"")</f>
        <v/>
      </c>
      <c r="N314" s="52"/>
      <c r="O314" s="101">
        <f>IFERROR(INDEX('LTSS Rates'!$A$3:$E$269,MATCH(Z314,'LTSS Rates'!$A$3:$A$269,0),MATCH(AA314,'LTSS Rates'!$A$3:$E$3,0)),0)</f>
        <v>0</v>
      </c>
      <c r="P314" s="55">
        <f t="shared" si="27"/>
        <v>0</v>
      </c>
      <c r="Q314" s="274"/>
      <c r="R314" s="126"/>
      <c r="S314" s="182">
        <f t="shared" si="28"/>
        <v>0</v>
      </c>
      <c r="T314" s="228"/>
      <c r="U314" s="167"/>
      <c r="V314" s="205"/>
      <c r="X314" s="46" t="str">
        <f t="shared" si="29"/>
        <v/>
      </c>
      <c r="Z314" s="46" t="str">
        <f t="shared" si="30"/>
        <v/>
      </c>
      <c r="AA314" s="46" t="str">
        <f t="shared" si="31"/>
        <v xml:space="preserve"> Rate</v>
      </c>
    </row>
    <row r="315" spans="2:27" ht="14.65" customHeight="1" x14ac:dyDescent="0.25">
      <c r="B315" s="125">
        <v>307</v>
      </c>
      <c r="C315" s="121"/>
      <c r="D315" s="52"/>
      <c r="E315" s="52"/>
      <c r="F315" s="121"/>
      <c r="G315" s="57"/>
      <c r="H315" s="53"/>
      <c r="I315" s="54" t="str">
        <f>IFERROR(VLOOKUP(H315,Lists!B:C,2,FALSE),"")</f>
        <v/>
      </c>
      <c r="J315" s="52"/>
      <c r="K315" s="53"/>
      <c r="L315" s="71" t="str">
        <f>IFERROR(INDEX('LTSS Rates'!$C$4:$C$269,MATCH('Claims Summary'!X315,'LTSS Rates'!$A$4:$A$269,0)),"")</f>
        <v/>
      </c>
      <c r="M315" s="54" t="str">
        <f>IFERROR(VLOOKUP(Z315,'LTSS Rates'!A:B,2,FALSE),"")</f>
        <v/>
      </c>
      <c r="N315" s="52"/>
      <c r="O315" s="101">
        <f>IFERROR(INDEX('LTSS Rates'!$A$3:$E$269,MATCH(Z315,'LTSS Rates'!$A$3:$A$269,0),MATCH(AA315,'LTSS Rates'!$A$3:$E$3,0)),0)</f>
        <v>0</v>
      </c>
      <c r="P315" s="55">
        <f t="shared" si="27"/>
        <v>0</v>
      </c>
      <c r="Q315" s="274"/>
      <c r="R315" s="126"/>
      <c r="S315" s="182">
        <f t="shared" si="28"/>
        <v>0</v>
      </c>
      <c r="T315" s="228"/>
      <c r="U315" s="167"/>
      <c r="V315" s="205"/>
      <c r="X315" s="46" t="str">
        <f t="shared" si="29"/>
        <v/>
      </c>
      <c r="Z315" s="46" t="str">
        <f t="shared" si="30"/>
        <v/>
      </c>
      <c r="AA315" s="46" t="str">
        <f t="shared" si="31"/>
        <v xml:space="preserve"> Rate</v>
      </c>
    </row>
    <row r="316" spans="2:27" ht="14.65" customHeight="1" x14ac:dyDescent="0.25">
      <c r="B316" s="125">
        <v>308</v>
      </c>
      <c r="C316" s="121"/>
      <c r="D316" s="52"/>
      <c r="E316" s="52"/>
      <c r="F316" s="121"/>
      <c r="G316" s="57"/>
      <c r="H316" s="53"/>
      <c r="I316" s="54" t="str">
        <f>IFERROR(VLOOKUP(H316,Lists!B:C,2,FALSE),"")</f>
        <v/>
      </c>
      <c r="J316" s="52"/>
      <c r="K316" s="53"/>
      <c r="L316" s="71" t="str">
        <f>IFERROR(INDEX('LTSS Rates'!$C$4:$C$269,MATCH('Claims Summary'!X316,'LTSS Rates'!$A$4:$A$269,0)),"")</f>
        <v/>
      </c>
      <c r="M316" s="54" t="str">
        <f>IFERROR(VLOOKUP(Z316,'LTSS Rates'!A:B,2,FALSE),"")</f>
        <v/>
      </c>
      <c r="N316" s="52"/>
      <c r="O316" s="101">
        <f>IFERROR(INDEX('LTSS Rates'!$A$3:$E$269,MATCH(Z316,'LTSS Rates'!$A$3:$A$269,0),MATCH(AA316,'LTSS Rates'!$A$3:$E$3,0)),0)</f>
        <v>0</v>
      </c>
      <c r="P316" s="55">
        <f t="shared" si="27"/>
        <v>0</v>
      </c>
      <c r="Q316" s="274"/>
      <c r="R316" s="126"/>
      <c r="S316" s="182">
        <f t="shared" si="28"/>
        <v>0</v>
      </c>
      <c r="T316" s="228"/>
      <c r="U316" s="167"/>
      <c r="V316" s="205"/>
      <c r="X316" s="46" t="str">
        <f t="shared" si="29"/>
        <v/>
      </c>
      <c r="Z316" s="46" t="str">
        <f t="shared" si="30"/>
        <v/>
      </c>
      <c r="AA316" s="46" t="str">
        <f t="shared" si="31"/>
        <v xml:space="preserve"> Rate</v>
      </c>
    </row>
    <row r="317" spans="2:27" ht="14.65" customHeight="1" x14ac:dyDescent="0.25">
      <c r="B317" s="125">
        <v>309</v>
      </c>
      <c r="C317" s="121"/>
      <c r="D317" s="52"/>
      <c r="E317" s="52"/>
      <c r="F317" s="121"/>
      <c r="G317" s="57"/>
      <c r="H317" s="53"/>
      <c r="I317" s="54" t="str">
        <f>IFERROR(VLOOKUP(H317,Lists!B:C,2,FALSE),"")</f>
        <v/>
      </c>
      <c r="J317" s="52"/>
      <c r="K317" s="53"/>
      <c r="L317" s="71" t="str">
        <f>IFERROR(INDEX('LTSS Rates'!$C$4:$C$269,MATCH('Claims Summary'!X317,'LTSS Rates'!$A$4:$A$269,0)),"")</f>
        <v/>
      </c>
      <c r="M317" s="54" t="str">
        <f>IFERROR(VLOOKUP(Z317,'LTSS Rates'!A:B,2,FALSE),"")</f>
        <v/>
      </c>
      <c r="N317" s="52"/>
      <c r="O317" s="101">
        <f>IFERROR(INDEX('LTSS Rates'!$A$3:$E$269,MATCH(Z317,'LTSS Rates'!$A$3:$A$269,0),MATCH(AA317,'LTSS Rates'!$A$3:$E$3,0)),0)</f>
        <v>0</v>
      </c>
      <c r="P317" s="55">
        <f t="shared" si="27"/>
        <v>0</v>
      </c>
      <c r="Q317" s="274"/>
      <c r="R317" s="126"/>
      <c r="S317" s="182">
        <f t="shared" si="28"/>
        <v>0</v>
      </c>
      <c r="T317" s="228"/>
      <c r="U317" s="167"/>
      <c r="V317" s="205"/>
      <c r="X317" s="46" t="str">
        <f t="shared" si="29"/>
        <v/>
      </c>
      <c r="Z317" s="46" t="str">
        <f t="shared" si="30"/>
        <v/>
      </c>
      <c r="AA317" s="46" t="str">
        <f t="shared" si="31"/>
        <v xml:space="preserve"> Rate</v>
      </c>
    </row>
    <row r="318" spans="2:27" ht="14.65" customHeight="1" x14ac:dyDescent="0.25">
      <c r="B318" s="125">
        <v>310</v>
      </c>
      <c r="C318" s="121"/>
      <c r="D318" s="52"/>
      <c r="E318" s="52"/>
      <c r="F318" s="121"/>
      <c r="G318" s="57"/>
      <c r="H318" s="53"/>
      <c r="I318" s="54" t="str">
        <f>IFERROR(VLOOKUP(H318,Lists!B:C,2,FALSE),"")</f>
        <v/>
      </c>
      <c r="J318" s="52"/>
      <c r="K318" s="53"/>
      <c r="L318" s="71" t="str">
        <f>IFERROR(INDEX('LTSS Rates'!$C$4:$C$269,MATCH('Claims Summary'!X318,'LTSS Rates'!$A$4:$A$269,0)),"")</f>
        <v/>
      </c>
      <c r="M318" s="54" t="str">
        <f>IFERROR(VLOOKUP(Z318,'LTSS Rates'!A:B,2,FALSE),"")</f>
        <v/>
      </c>
      <c r="N318" s="52"/>
      <c r="O318" s="101">
        <f>IFERROR(INDEX('LTSS Rates'!$A$3:$E$269,MATCH(Z318,'LTSS Rates'!$A$3:$A$269,0),MATCH(AA318,'LTSS Rates'!$A$3:$E$3,0)),0)</f>
        <v>0</v>
      </c>
      <c r="P318" s="55">
        <f t="shared" si="27"/>
        <v>0</v>
      </c>
      <c r="Q318" s="274"/>
      <c r="R318" s="126"/>
      <c r="S318" s="182">
        <f t="shared" si="28"/>
        <v>0</v>
      </c>
      <c r="T318" s="228"/>
      <c r="U318" s="167"/>
      <c r="V318" s="205"/>
      <c r="X318" s="46" t="str">
        <f t="shared" si="29"/>
        <v/>
      </c>
      <c r="Z318" s="46" t="str">
        <f t="shared" si="30"/>
        <v/>
      </c>
      <c r="AA318" s="46" t="str">
        <f t="shared" si="31"/>
        <v xml:space="preserve"> Rate</v>
      </c>
    </row>
    <row r="319" spans="2:27" ht="14.65" customHeight="1" x14ac:dyDescent="0.25">
      <c r="B319" s="125">
        <v>311</v>
      </c>
      <c r="C319" s="121"/>
      <c r="D319" s="52"/>
      <c r="E319" s="52"/>
      <c r="F319" s="121"/>
      <c r="G319" s="57"/>
      <c r="H319" s="53"/>
      <c r="I319" s="54" t="str">
        <f>IFERROR(VLOOKUP(H319,Lists!B:C,2,FALSE),"")</f>
        <v/>
      </c>
      <c r="J319" s="52"/>
      <c r="K319" s="53"/>
      <c r="L319" s="71" t="str">
        <f>IFERROR(INDEX('LTSS Rates'!$C$4:$C$269,MATCH('Claims Summary'!X319,'LTSS Rates'!$A$4:$A$269,0)),"")</f>
        <v/>
      </c>
      <c r="M319" s="54" t="str">
        <f>IFERROR(VLOOKUP(Z319,'LTSS Rates'!A:B,2,FALSE),"")</f>
        <v/>
      </c>
      <c r="N319" s="52"/>
      <c r="O319" s="101">
        <f>IFERROR(INDEX('LTSS Rates'!$A$3:$E$269,MATCH(Z319,'LTSS Rates'!$A$3:$A$269,0),MATCH(AA319,'LTSS Rates'!$A$3:$E$3,0)),0)</f>
        <v>0</v>
      </c>
      <c r="P319" s="55">
        <f t="shared" si="27"/>
        <v>0</v>
      </c>
      <c r="Q319" s="274"/>
      <c r="R319" s="126"/>
      <c r="S319" s="182">
        <f t="shared" si="28"/>
        <v>0</v>
      </c>
      <c r="T319" s="228"/>
      <c r="U319" s="167"/>
      <c r="V319" s="205"/>
      <c r="X319" s="46" t="str">
        <f t="shared" si="29"/>
        <v/>
      </c>
      <c r="Z319" s="46" t="str">
        <f t="shared" si="30"/>
        <v/>
      </c>
      <c r="AA319" s="46" t="str">
        <f t="shared" si="31"/>
        <v xml:space="preserve"> Rate</v>
      </c>
    </row>
    <row r="320" spans="2:27" ht="14.65" customHeight="1" x14ac:dyDescent="0.25">
      <c r="B320" s="125">
        <v>312</v>
      </c>
      <c r="C320" s="121"/>
      <c r="D320" s="52"/>
      <c r="E320" s="52"/>
      <c r="F320" s="121"/>
      <c r="G320" s="57"/>
      <c r="H320" s="53"/>
      <c r="I320" s="54" t="str">
        <f>IFERROR(VLOOKUP(H320,Lists!B:C,2,FALSE),"")</f>
        <v/>
      </c>
      <c r="J320" s="52"/>
      <c r="K320" s="53"/>
      <c r="L320" s="71" t="str">
        <f>IFERROR(INDEX('LTSS Rates'!$C$4:$C$269,MATCH('Claims Summary'!X320,'LTSS Rates'!$A$4:$A$269,0)),"")</f>
        <v/>
      </c>
      <c r="M320" s="54" t="str">
        <f>IFERROR(VLOOKUP(Z320,'LTSS Rates'!A:B,2,FALSE),"")</f>
        <v/>
      </c>
      <c r="N320" s="52"/>
      <c r="O320" s="101">
        <f>IFERROR(INDEX('LTSS Rates'!$A$3:$E$269,MATCH(Z320,'LTSS Rates'!$A$3:$A$269,0),MATCH(AA320,'LTSS Rates'!$A$3:$E$3,0)),0)</f>
        <v>0</v>
      </c>
      <c r="P320" s="55">
        <f t="shared" si="27"/>
        <v>0</v>
      </c>
      <c r="Q320" s="274"/>
      <c r="R320" s="126"/>
      <c r="S320" s="182">
        <f t="shared" si="28"/>
        <v>0</v>
      </c>
      <c r="T320" s="228"/>
      <c r="U320" s="167"/>
      <c r="V320" s="205"/>
      <c r="X320" s="46" t="str">
        <f t="shared" si="29"/>
        <v/>
      </c>
      <c r="Z320" s="46" t="str">
        <f t="shared" si="30"/>
        <v/>
      </c>
      <c r="AA320" s="46" t="str">
        <f t="shared" si="31"/>
        <v xml:space="preserve"> Rate</v>
      </c>
    </row>
    <row r="321" spans="2:27" ht="14.65" customHeight="1" x14ac:dyDescent="0.25">
      <c r="B321" s="125">
        <v>313</v>
      </c>
      <c r="C321" s="121"/>
      <c r="D321" s="52"/>
      <c r="E321" s="52"/>
      <c r="F321" s="121"/>
      <c r="G321" s="57"/>
      <c r="H321" s="53"/>
      <c r="I321" s="54" t="str">
        <f>IFERROR(VLOOKUP(H321,Lists!B:C,2,FALSE),"")</f>
        <v/>
      </c>
      <c r="J321" s="52"/>
      <c r="K321" s="53"/>
      <c r="L321" s="71" t="str">
        <f>IFERROR(INDEX('LTSS Rates'!$C$4:$C$269,MATCH('Claims Summary'!X321,'LTSS Rates'!$A$4:$A$269,0)),"")</f>
        <v/>
      </c>
      <c r="M321" s="54" t="str">
        <f>IFERROR(VLOOKUP(Z321,'LTSS Rates'!A:B,2,FALSE),"")</f>
        <v/>
      </c>
      <c r="N321" s="52"/>
      <c r="O321" s="101">
        <f>IFERROR(INDEX('LTSS Rates'!$A$3:$E$269,MATCH(Z321,'LTSS Rates'!$A$3:$A$269,0),MATCH(AA321,'LTSS Rates'!$A$3:$E$3,0)),0)</f>
        <v>0</v>
      </c>
      <c r="P321" s="55">
        <f t="shared" si="27"/>
        <v>0</v>
      </c>
      <c r="Q321" s="274"/>
      <c r="R321" s="126"/>
      <c r="S321" s="182">
        <f t="shared" si="28"/>
        <v>0</v>
      </c>
      <c r="T321" s="228"/>
      <c r="U321" s="167"/>
      <c r="V321" s="205"/>
      <c r="X321" s="46" t="str">
        <f t="shared" si="29"/>
        <v/>
      </c>
      <c r="Z321" s="46" t="str">
        <f t="shared" si="30"/>
        <v/>
      </c>
      <c r="AA321" s="46" t="str">
        <f t="shared" si="31"/>
        <v xml:space="preserve"> Rate</v>
      </c>
    </row>
    <row r="322" spans="2:27" ht="14.65" customHeight="1" x14ac:dyDescent="0.25">
      <c r="B322" s="125">
        <v>314</v>
      </c>
      <c r="C322" s="121"/>
      <c r="D322" s="52"/>
      <c r="E322" s="52"/>
      <c r="F322" s="121"/>
      <c r="G322" s="57"/>
      <c r="H322" s="53"/>
      <c r="I322" s="54" t="str">
        <f>IFERROR(VLOOKUP(H322,Lists!B:C,2,FALSE),"")</f>
        <v/>
      </c>
      <c r="J322" s="52"/>
      <c r="K322" s="53"/>
      <c r="L322" s="71" t="str">
        <f>IFERROR(INDEX('LTSS Rates'!$C$4:$C$269,MATCH('Claims Summary'!X322,'LTSS Rates'!$A$4:$A$269,0)),"")</f>
        <v/>
      </c>
      <c r="M322" s="54" t="str">
        <f>IFERROR(VLOOKUP(Z322,'LTSS Rates'!A:B,2,FALSE),"")</f>
        <v/>
      </c>
      <c r="N322" s="52"/>
      <c r="O322" s="101">
        <f>IFERROR(INDEX('LTSS Rates'!$A$3:$E$269,MATCH(Z322,'LTSS Rates'!$A$3:$A$269,0),MATCH(AA322,'LTSS Rates'!$A$3:$E$3,0)),0)</f>
        <v>0</v>
      </c>
      <c r="P322" s="55">
        <f t="shared" si="27"/>
        <v>0</v>
      </c>
      <c r="Q322" s="274"/>
      <c r="R322" s="126"/>
      <c r="S322" s="182">
        <f t="shared" si="28"/>
        <v>0</v>
      </c>
      <c r="T322" s="228"/>
      <c r="U322" s="167"/>
      <c r="V322" s="205"/>
      <c r="X322" s="46" t="str">
        <f t="shared" si="29"/>
        <v/>
      </c>
      <c r="Z322" s="46" t="str">
        <f t="shared" si="30"/>
        <v/>
      </c>
      <c r="AA322" s="46" t="str">
        <f t="shared" si="31"/>
        <v xml:space="preserve"> Rate</v>
      </c>
    </row>
    <row r="323" spans="2:27" ht="14.65" customHeight="1" x14ac:dyDescent="0.25">
      <c r="B323" s="125">
        <v>315</v>
      </c>
      <c r="C323" s="121"/>
      <c r="D323" s="52"/>
      <c r="E323" s="52"/>
      <c r="F323" s="121"/>
      <c r="G323" s="57"/>
      <c r="H323" s="53"/>
      <c r="I323" s="54" t="str">
        <f>IFERROR(VLOOKUP(H323,Lists!B:C,2,FALSE),"")</f>
        <v/>
      </c>
      <c r="J323" s="52"/>
      <c r="K323" s="53"/>
      <c r="L323" s="71" t="str">
        <f>IFERROR(INDEX('LTSS Rates'!$C$4:$C$269,MATCH('Claims Summary'!X323,'LTSS Rates'!$A$4:$A$269,0)),"")</f>
        <v/>
      </c>
      <c r="M323" s="54" t="str">
        <f>IFERROR(VLOOKUP(Z323,'LTSS Rates'!A:B,2,FALSE),"")</f>
        <v/>
      </c>
      <c r="N323" s="52"/>
      <c r="O323" s="101">
        <f>IFERROR(INDEX('LTSS Rates'!$A$3:$E$269,MATCH(Z323,'LTSS Rates'!$A$3:$A$269,0),MATCH(AA323,'LTSS Rates'!$A$3:$E$3,0)),0)</f>
        <v>0</v>
      </c>
      <c r="P323" s="55">
        <f t="shared" si="27"/>
        <v>0</v>
      </c>
      <c r="Q323" s="274"/>
      <c r="R323" s="126"/>
      <c r="S323" s="182">
        <f t="shared" si="28"/>
        <v>0</v>
      </c>
      <c r="T323" s="228"/>
      <c r="U323" s="167"/>
      <c r="V323" s="205"/>
      <c r="X323" s="46" t="str">
        <f t="shared" si="29"/>
        <v/>
      </c>
      <c r="Z323" s="46" t="str">
        <f t="shared" si="30"/>
        <v/>
      </c>
      <c r="AA323" s="46" t="str">
        <f t="shared" si="31"/>
        <v xml:space="preserve"> Rate</v>
      </c>
    </row>
    <row r="324" spans="2:27" ht="14.65" customHeight="1" x14ac:dyDescent="0.25">
      <c r="B324" s="125">
        <v>316</v>
      </c>
      <c r="C324" s="121"/>
      <c r="D324" s="52"/>
      <c r="E324" s="52"/>
      <c r="F324" s="121"/>
      <c r="G324" s="57"/>
      <c r="H324" s="53"/>
      <c r="I324" s="54" t="str">
        <f>IFERROR(VLOOKUP(H324,Lists!B:C,2,FALSE),"")</f>
        <v/>
      </c>
      <c r="J324" s="52"/>
      <c r="K324" s="53"/>
      <c r="L324" s="71" t="str">
        <f>IFERROR(INDEX('LTSS Rates'!$C$4:$C$269,MATCH('Claims Summary'!X324,'LTSS Rates'!$A$4:$A$269,0)),"")</f>
        <v/>
      </c>
      <c r="M324" s="54" t="str">
        <f>IFERROR(VLOOKUP(Z324,'LTSS Rates'!A:B,2,FALSE),"")</f>
        <v/>
      </c>
      <c r="N324" s="52"/>
      <c r="O324" s="101">
        <f>IFERROR(INDEX('LTSS Rates'!$A$3:$E$269,MATCH(Z324,'LTSS Rates'!$A$3:$A$269,0),MATCH(AA324,'LTSS Rates'!$A$3:$E$3,0)),0)</f>
        <v>0</v>
      </c>
      <c r="P324" s="55">
        <f t="shared" si="27"/>
        <v>0</v>
      </c>
      <c r="Q324" s="274"/>
      <c r="R324" s="126"/>
      <c r="S324" s="182">
        <f t="shared" si="28"/>
        <v>0</v>
      </c>
      <c r="T324" s="228"/>
      <c r="U324" s="167"/>
      <c r="V324" s="205"/>
      <c r="X324" s="46" t="str">
        <f t="shared" si="29"/>
        <v/>
      </c>
      <c r="Z324" s="46" t="str">
        <f t="shared" si="30"/>
        <v/>
      </c>
      <c r="AA324" s="46" t="str">
        <f t="shared" si="31"/>
        <v xml:space="preserve"> Rate</v>
      </c>
    </row>
    <row r="325" spans="2:27" ht="14.65" customHeight="1" x14ac:dyDescent="0.25">
      <c r="B325" s="125">
        <v>317</v>
      </c>
      <c r="C325" s="121"/>
      <c r="D325" s="52"/>
      <c r="E325" s="52"/>
      <c r="F325" s="121"/>
      <c r="G325" s="57"/>
      <c r="H325" s="53"/>
      <c r="I325" s="54" t="str">
        <f>IFERROR(VLOOKUP(H325,Lists!B:C,2,FALSE),"")</f>
        <v/>
      </c>
      <c r="J325" s="52"/>
      <c r="K325" s="53"/>
      <c r="L325" s="71" t="str">
        <f>IFERROR(INDEX('LTSS Rates'!$C$4:$C$269,MATCH('Claims Summary'!X325,'LTSS Rates'!$A$4:$A$269,0)),"")</f>
        <v/>
      </c>
      <c r="M325" s="54" t="str">
        <f>IFERROR(VLOOKUP(Z325,'LTSS Rates'!A:B,2,FALSE),"")</f>
        <v/>
      </c>
      <c r="N325" s="52"/>
      <c r="O325" s="101">
        <f>IFERROR(INDEX('LTSS Rates'!$A$3:$E$269,MATCH(Z325,'LTSS Rates'!$A$3:$A$269,0),MATCH(AA325,'LTSS Rates'!$A$3:$E$3,0)),0)</f>
        <v>0</v>
      </c>
      <c r="P325" s="55">
        <f t="shared" si="27"/>
        <v>0</v>
      </c>
      <c r="Q325" s="274"/>
      <c r="R325" s="126"/>
      <c r="S325" s="182">
        <f t="shared" si="28"/>
        <v>0</v>
      </c>
      <c r="T325" s="228"/>
      <c r="U325" s="167"/>
      <c r="V325" s="205"/>
      <c r="X325" s="46" t="str">
        <f t="shared" si="29"/>
        <v/>
      </c>
      <c r="Z325" s="46" t="str">
        <f t="shared" si="30"/>
        <v/>
      </c>
      <c r="AA325" s="46" t="str">
        <f t="shared" si="31"/>
        <v xml:space="preserve"> Rate</v>
      </c>
    </row>
    <row r="326" spans="2:27" ht="14.65" customHeight="1" x14ac:dyDescent="0.25">
      <c r="B326" s="125">
        <v>318</v>
      </c>
      <c r="C326" s="121"/>
      <c r="D326" s="52"/>
      <c r="E326" s="52"/>
      <c r="F326" s="121"/>
      <c r="G326" s="57"/>
      <c r="H326" s="53"/>
      <c r="I326" s="54" t="str">
        <f>IFERROR(VLOOKUP(H326,Lists!B:C,2,FALSE),"")</f>
        <v/>
      </c>
      <c r="J326" s="52"/>
      <c r="K326" s="53"/>
      <c r="L326" s="71" t="str">
        <f>IFERROR(INDEX('LTSS Rates'!$C$4:$C$269,MATCH('Claims Summary'!X326,'LTSS Rates'!$A$4:$A$269,0)),"")</f>
        <v/>
      </c>
      <c r="M326" s="54" t="str">
        <f>IFERROR(VLOOKUP(Z326,'LTSS Rates'!A:B,2,FALSE),"")</f>
        <v/>
      </c>
      <c r="N326" s="52"/>
      <c r="O326" s="101">
        <f>IFERROR(INDEX('LTSS Rates'!$A$3:$E$269,MATCH(Z326,'LTSS Rates'!$A$3:$A$269,0),MATCH(AA326,'LTSS Rates'!$A$3:$E$3,0)),0)</f>
        <v>0</v>
      </c>
      <c r="P326" s="55">
        <f t="shared" si="27"/>
        <v>0</v>
      </c>
      <c r="Q326" s="274"/>
      <c r="R326" s="126"/>
      <c r="S326" s="182">
        <f t="shared" si="28"/>
        <v>0</v>
      </c>
      <c r="T326" s="228"/>
      <c r="U326" s="167"/>
      <c r="V326" s="205"/>
      <c r="X326" s="46" t="str">
        <f t="shared" si="29"/>
        <v/>
      </c>
      <c r="Z326" s="46" t="str">
        <f t="shared" si="30"/>
        <v/>
      </c>
      <c r="AA326" s="46" t="str">
        <f t="shared" si="31"/>
        <v xml:space="preserve"> Rate</v>
      </c>
    </row>
    <row r="327" spans="2:27" ht="14.65" customHeight="1" x14ac:dyDescent="0.25">
      <c r="B327" s="125">
        <v>319</v>
      </c>
      <c r="C327" s="121"/>
      <c r="D327" s="52"/>
      <c r="E327" s="52"/>
      <c r="F327" s="121"/>
      <c r="G327" s="57"/>
      <c r="H327" s="53"/>
      <c r="I327" s="54" t="str">
        <f>IFERROR(VLOOKUP(H327,Lists!B:C,2,FALSE),"")</f>
        <v/>
      </c>
      <c r="J327" s="52"/>
      <c r="K327" s="53"/>
      <c r="L327" s="71" t="str">
        <f>IFERROR(INDEX('LTSS Rates'!$C$4:$C$269,MATCH('Claims Summary'!X327,'LTSS Rates'!$A$4:$A$269,0)),"")</f>
        <v/>
      </c>
      <c r="M327" s="54" t="str">
        <f>IFERROR(VLOOKUP(Z327,'LTSS Rates'!A:B,2,FALSE),"")</f>
        <v/>
      </c>
      <c r="N327" s="52"/>
      <c r="O327" s="101">
        <f>IFERROR(INDEX('LTSS Rates'!$A$3:$E$269,MATCH(Z327,'LTSS Rates'!$A$3:$A$269,0),MATCH(AA327,'LTSS Rates'!$A$3:$E$3,0)),0)</f>
        <v>0</v>
      </c>
      <c r="P327" s="55">
        <f t="shared" si="27"/>
        <v>0</v>
      </c>
      <c r="Q327" s="274"/>
      <c r="R327" s="126"/>
      <c r="S327" s="182">
        <f t="shared" si="28"/>
        <v>0</v>
      </c>
      <c r="T327" s="228"/>
      <c r="U327" s="167"/>
      <c r="V327" s="205"/>
      <c r="X327" s="46" t="str">
        <f t="shared" si="29"/>
        <v/>
      </c>
      <c r="Z327" s="46" t="str">
        <f t="shared" si="30"/>
        <v/>
      </c>
      <c r="AA327" s="46" t="str">
        <f t="shared" si="31"/>
        <v xml:space="preserve"> Rate</v>
      </c>
    </row>
    <row r="328" spans="2:27" ht="14.65" customHeight="1" x14ac:dyDescent="0.25">
      <c r="B328" s="125">
        <v>320</v>
      </c>
      <c r="C328" s="121"/>
      <c r="D328" s="52"/>
      <c r="E328" s="52"/>
      <c r="F328" s="121"/>
      <c r="G328" s="57"/>
      <c r="H328" s="53"/>
      <c r="I328" s="54" t="str">
        <f>IFERROR(VLOOKUP(H328,Lists!B:C,2,FALSE),"")</f>
        <v/>
      </c>
      <c r="J328" s="52"/>
      <c r="K328" s="53"/>
      <c r="L328" s="71" t="str">
        <f>IFERROR(INDEX('LTSS Rates'!$C$4:$C$269,MATCH('Claims Summary'!X328,'LTSS Rates'!$A$4:$A$269,0)),"")</f>
        <v/>
      </c>
      <c r="M328" s="54" t="str">
        <f>IFERROR(VLOOKUP(Z328,'LTSS Rates'!A:B,2,FALSE),"")</f>
        <v/>
      </c>
      <c r="N328" s="52"/>
      <c r="O328" s="101">
        <f>IFERROR(INDEX('LTSS Rates'!$A$3:$E$269,MATCH(Z328,'LTSS Rates'!$A$3:$A$269,0),MATCH(AA328,'LTSS Rates'!$A$3:$E$3,0)),0)</f>
        <v>0</v>
      </c>
      <c r="P328" s="55">
        <f t="shared" si="27"/>
        <v>0</v>
      </c>
      <c r="Q328" s="274"/>
      <c r="R328" s="126"/>
      <c r="S328" s="182">
        <f t="shared" si="28"/>
        <v>0</v>
      </c>
      <c r="T328" s="228"/>
      <c r="U328" s="167"/>
      <c r="V328" s="205"/>
      <c r="X328" s="46" t="str">
        <f t="shared" si="29"/>
        <v/>
      </c>
      <c r="Z328" s="46" t="str">
        <f t="shared" si="30"/>
        <v/>
      </c>
      <c r="AA328" s="46" t="str">
        <f t="shared" si="31"/>
        <v xml:space="preserve"> Rate</v>
      </c>
    </row>
    <row r="329" spans="2:27" ht="14.65" customHeight="1" x14ac:dyDescent="0.25">
      <c r="B329" s="125">
        <v>321</v>
      </c>
      <c r="C329" s="121"/>
      <c r="D329" s="52"/>
      <c r="E329" s="52"/>
      <c r="F329" s="121"/>
      <c r="G329" s="57"/>
      <c r="H329" s="53"/>
      <c r="I329" s="54" t="str">
        <f>IFERROR(VLOOKUP(H329,Lists!B:C,2,FALSE),"")</f>
        <v/>
      </c>
      <c r="J329" s="52"/>
      <c r="K329" s="53"/>
      <c r="L329" s="71" t="str">
        <f>IFERROR(INDEX('LTSS Rates'!$C$4:$C$269,MATCH('Claims Summary'!X329,'LTSS Rates'!$A$4:$A$269,0)),"")</f>
        <v/>
      </c>
      <c r="M329" s="54" t="str">
        <f>IFERROR(VLOOKUP(Z329,'LTSS Rates'!A:B,2,FALSE),"")</f>
        <v/>
      </c>
      <c r="N329" s="52"/>
      <c r="O329" s="101">
        <f>IFERROR(INDEX('LTSS Rates'!$A$3:$E$269,MATCH(Z329,'LTSS Rates'!$A$3:$A$269,0),MATCH(AA329,'LTSS Rates'!$A$3:$E$3,0)),0)</f>
        <v>0</v>
      </c>
      <c r="P329" s="55">
        <f t="shared" si="27"/>
        <v>0</v>
      </c>
      <c r="Q329" s="274"/>
      <c r="R329" s="126"/>
      <c r="S329" s="182">
        <f t="shared" si="28"/>
        <v>0</v>
      </c>
      <c r="T329" s="228"/>
      <c r="U329" s="167"/>
      <c r="V329" s="205"/>
      <c r="X329" s="46" t="str">
        <f t="shared" si="29"/>
        <v/>
      </c>
      <c r="Z329" s="46" t="str">
        <f t="shared" si="30"/>
        <v/>
      </c>
      <c r="AA329" s="46" t="str">
        <f t="shared" si="31"/>
        <v xml:space="preserve"> Rate</v>
      </c>
    </row>
    <row r="330" spans="2:27" ht="14.65" customHeight="1" x14ac:dyDescent="0.25">
      <c r="B330" s="125">
        <v>322</v>
      </c>
      <c r="C330" s="121"/>
      <c r="D330" s="52"/>
      <c r="E330" s="52"/>
      <c r="F330" s="121"/>
      <c r="G330" s="57"/>
      <c r="H330" s="53"/>
      <c r="I330" s="54" t="str">
        <f>IFERROR(VLOOKUP(H330,Lists!B:C,2,FALSE),"")</f>
        <v/>
      </c>
      <c r="J330" s="52"/>
      <c r="K330" s="53"/>
      <c r="L330" s="71" t="str">
        <f>IFERROR(INDEX('LTSS Rates'!$C$4:$C$269,MATCH('Claims Summary'!X330,'LTSS Rates'!$A$4:$A$269,0)),"")</f>
        <v/>
      </c>
      <c r="M330" s="54" t="str">
        <f>IFERROR(VLOOKUP(Z330,'LTSS Rates'!A:B,2,FALSE),"")</f>
        <v/>
      </c>
      <c r="N330" s="52"/>
      <c r="O330" s="101">
        <f>IFERROR(INDEX('LTSS Rates'!$A$3:$E$269,MATCH(Z330,'LTSS Rates'!$A$3:$A$269,0),MATCH(AA330,'LTSS Rates'!$A$3:$E$3,0)),0)</f>
        <v>0</v>
      </c>
      <c r="P330" s="55">
        <f t="shared" si="27"/>
        <v>0</v>
      </c>
      <c r="Q330" s="274"/>
      <c r="R330" s="126"/>
      <c r="S330" s="182">
        <f t="shared" si="28"/>
        <v>0</v>
      </c>
      <c r="T330" s="228"/>
      <c r="U330" s="167"/>
      <c r="V330" s="205"/>
      <c r="X330" s="46" t="str">
        <f t="shared" si="29"/>
        <v/>
      </c>
      <c r="Z330" s="46" t="str">
        <f t="shared" si="30"/>
        <v/>
      </c>
      <c r="AA330" s="46" t="str">
        <f t="shared" si="31"/>
        <v xml:space="preserve"> Rate</v>
      </c>
    </row>
    <row r="331" spans="2:27" ht="14.65" customHeight="1" x14ac:dyDescent="0.25">
      <c r="B331" s="125">
        <v>323</v>
      </c>
      <c r="C331" s="121"/>
      <c r="D331" s="52"/>
      <c r="E331" s="52"/>
      <c r="F331" s="121"/>
      <c r="G331" s="57"/>
      <c r="H331" s="53"/>
      <c r="I331" s="54" t="str">
        <f>IFERROR(VLOOKUP(H331,Lists!B:C,2,FALSE),"")</f>
        <v/>
      </c>
      <c r="J331" s="52"/>
      <c r="K331" s="53"/>
      <c r="L331" s="71" t="str">
        <f>IFERROR(INDEX('LTSS Rates'!$C$4:$C$269,MATCH('Claims Summary'!X331,'LTSS Rates'!$A$4:$A$269,0)),"")</f>
        <v/>
      </c>
      <c r="M331" s="54" t="str">
        <f>IFERROR(VLOOKUP(Z331,'LTSS Rates'!A:B,2,FALSE),"")</f>
        <v/>
      </c>
      <c r="N331" s="52"/>
      <c r="O331" s="101">
        <f>IFERROR(INDEX('LTSS Rates'!$A$3:$E$269,MATCH(Z331,'LTSS Rates'!$A$3:$A$269,0),MATCH(AA331,'LTSS Rates'!$A$3:$E$3,0)),0)</f>
        <v>0</v>
      </c>
      <c r="P331" s="55">
        <f t="shared" si="27"/>
        <v>0</v>
      </c>
      <c r="Q331" s="274"/>
      <c r="R331" s="126"/>
      <c r="S331" s="182">
        <f t="shared" si="28"/>
        <v>0</v>
      </c>
      <c r="T331" s="228"/>
      <c r="U331" s="167"/>
      <c r="V331" s="205"/>
      <c r="X331" s="46" t="str">
        <f t="shared" si="29"/>
        <v/>
      </c>
      <c r="Z331" s="46" t="str">
        <f t="shared" si="30"/>
        <v/>
      </c>
      <c r="AA331" s="46" t="str">
        <f t="shared" si="31"/>
        <v xml:space="preserve"> Rate</v>
      </c>
    </row>
    <row r="332" spans="2:27" ht="14.65" customHeight="1" x14ac:dyDescent="0.25">
      <c r="B332" s="125">
        <v>324</v>
      </c>
      <c r="C332" s="121"/>
      <c r="D332" s="52"/>
      <c r="E332" s="52"/>
      <c r="F332" s="121"/>
      <c r="G332" s="57"/>
      <c r="H332" s="53"/>
      <c r="I332" s="54" t="str">
        <f>IFERROR(VLOOKUP(H332,Lists!B:C,2,FALSE),"")</f>
        <v/>
      </c>
      <c r="J332" s="52"/>
      <c r="K332" s="53"/>
      <c r="L332" s="71" t="str">
        <f>IFERROR(INDEX('LTSS Rates'!$C$4:$C$269,MATCH('Claims Summary'!X332,'LTSS Rates'!$A$4:$A$269,0)),"")</f>
        <v/>
      </c>
      <c r="M332" s="54" t="str">
        <f>IFERROR(VLOOKUP(Z332,'LTSS Rates'!A:B,2,FALSE),"")</f>
        <v/>
      </c>
      <c r="N332" s="52"/>
      <c r="O332" s="101">
        <f>IFERROR(INDEX('LTSS Rates'!$A$3:$E$269,MATCH(Z332,'LTSS Rates'!$A$3:$A$269,0),MATCH(AA332,'LTSS Rates'!$A$3:$E$3,0)),0)</f>
        <v>0</v>
      </c>
      <c r="P332" s="55">
        <f t="shared" si="27"/>
        <v>0</v>
      </c>
      <c r="Q332" s="274"/>
      <c r="R332" s="126"/>
      <c r="S332" s="182">
        <f t="shared" si="28"/>
        <v>0</v>
      </c>
      <c r="T332" s="228"/>
      <c r="U332" s="167"/>
      <c r="V332" s="205"/>
      <c r="X332" s="46" t="str">
        <f t="shared" si="29"/>
        <v/>
      </c>
      <c r="Z332" s="46" t="str">
        <f t="shared" si="30"/>
        <v/>
      </c>
      <c r="AA332" s="46" t="str">
        <f t="shared" si="31"/>
        <v xml:space="preserve"> Rate</v>
      </c>
    </row>
    <row r="333" spans="2:27" ht="14.65" customHeight="1" x14ac:dyDescent="0.25">
      <c r="B333" s="125">
        <v>325</v>
      </c>
      <c r="C333" s="121"/>
      <c r="D333" s="52"/>
      <c r="E333" s="52"/>
      <c r="F333" s="121"/>
      <c r="G333" s="57"/>
      <c r="H333" s="53"/>
      <c r="I333" s="54" t="str">
        <f>IFERROR(VLOOKUP(H333,Lists!B:C,2,FALSE),"")</f>
        <v/>
      </c>
      <c r="J333" s="52"/>
      <c r="K333" s="53"/>
      <c r="L333" s="71" t="str">
        <f>IFERROR(INDEX('LTSS Rates'!$C$4:$C$269,MATCH('Claims Summary'!X333,'LTSS Rates'!$A$4:$A$269,0)),"")</f>
        <v/>
      </c>
      <c r="M333" s="54" t="str">
        <f>IFERROR(VLOOKUP(Z333,'LTSS Rates'!A:B,2,FALSE),"")</f>
        <v/>
      </c>
      <c r="N333" s="52"/>
      <c r="O333" s="101">
        <f>IFERROR(INDEX('LTSS Rates'!$A$3:$E$269,MATCH(Z333,'LTSS Rates'!$A$3:$A$269,0),MATCH(AA333,'LTSS Rates'!$A$3:$E$3,0)),0)</f>
        <v>0</v>
      </c>
      <c r="P333" s="55">
        <f t="shared" si="27"/>
        <v>0</v>
      </c>
      <c r="Q333" s="274"/>
      <c r="R333" s="126"/>
      <c r="S333" s="182">
        <f t="shared" si="28"/>
        <v>0</v>
      </c>
      <c r="T333" s="228"/>
      <c r="U333" s="167"/>
      <c r="V333" s="205"/>
      <c r="X333" s="46" t="str">
        <f t="shared" si="29"/>
        <v/>
      </c>
      <c r="Z333" s="46" t="str">
        <f t="shared" si="30"/>
        <v/>
      </c>
      <c r="AA333" s="46" t="str">
        <f t="shared" si="31"/>
        <v xml:space="preserve"> Rate</v>
      </c>
    </row>
    <row r="334" spans="2:27" ht="14.65" customHeight="1" x14ac:dyDescent="0.25">
      <c r="B334" s="125">
        <v>326</v>
      </c>
      <c r="C334" s="121"/>
      <c r="D334" s="52"/>
      <c r="E334" s="52"/>
      <c r="F334" s="121"/>
      <c r="G334" s="57"/>
      <c r="H334" s="53"/>
      <c r="I334" s="54" t="str">
        <f>IFERROR(VLOOKUP(H334,Lists!B:C,2,FALSE),"")</f>
        <v/>
      </c>
      <c r="J334" s="52"/>
      <c r="K334" s="53"/>
      <c r="L334" s="71" t="str">
        <f>IFERROR(INDEX('LTSS Rates'!$C$4:$C$269,MATCH('Claims Summary'!X334,'LTSS Rates'!$A$4:$A$269,0)),"")</f>
        <v/>
      </c>
      <c r="M334" s="54" t="str">
        <f>IFERROR(VLOOKUP(Z334,'LTSS Rates'!A:B,2,FALSE),"")</f>
        <v/>
      </c>
      <c r="N334" s="52"/>
      <c r="O334" s="101">
        <f>IFERROR(INDEX('LTSS Rates'!$A$3:$E$269,MATCH(Z334,'LTSS Rates'!$A$3:$A$269,0),MATCH(AA334,'LTSS Rates'!$A$3:$E$3,0)),0)</f>
        <v>0</v>
      </c>
      <c r="P334" s="55">
        <f t="shared" si="27"/>
        <v>0</v>
      </c>
      <c r="Q334" s="274"/>
      <c r="R334" s="126"/>
      <c r="S334" s="182">
        <f t="shared" si="28"/>
        <v>0</v>
      </c>
      <c r="T334" s="228"/>
      <c r="U334" s="167"/>
      <c r="V334" s="205"/>
      <c r="X334" s="46" t="str">
        <f t="shared" si="29"/>
        <v/>
      </c>
      <c r="Z334" s="46" t="str">
        <f t="shared" si="30"/>
        <v/>
      </c>
      <c r="AA334" s="46" t="str">
        <f t="shared" si="31"/>
        <v xml:space="preserve"> Rate</v>
      </c>
    </row>
    <row r="335" spans="2:27" ht="14.65" customHeight="1" x14ac:dyDescent="0.25">
      <c r="B335" s="125">
        <v>327</v>
      </c>
      <c r="C335" s="121"/>
      <c r="D335" s="52"/>
      <c r="E335" s="52"/>
      <c r="F335" s="121"/>
      <c r="G335" s="57"/>
      <c r="H335" s="53"/>
      <c r="I335" s="54" t="str">
        <f>IFERROR(VLOOKUP(H335,Lists!B:C,2,FALSE),"")</f>
        <v/>
      </c>
      <c r="J335" s="52"/>
      <c r="K335" s="53"/>
      <c r="L335" s="71" t="str">
        <f>IFERROR(INDEX('LTSS Rates'!$C$4:$C$269,MATCH('Claims Summary'!X335,'LTSS Rates'!$A$4:$A$269,0)),"")</f>
        <v/>
      </c>
      <c r="M335" s="54" t="str">
        <f>IFERROR(VLOOKUP(Z335,'LTSS Rates'!A:B,2,FALSE),"")</f>
        <v/>
      </c>
      <c r="N335" s="52"/>
      <c r="O335" s="101">
        <f>IFERROR(INDEX('LTSS Rates'!$A$3:$E$269,MATCH(Z335,'LTSS Rates'!$A$3:$A$269,0),MATCH(AA335,'LTSS Rates'!$A$3:$E$3,0)),0)</f>
        <v>0</v>
      </c>
      <c r="P335" s="55">
        <f t="shared" si="27"/>
        <v>0</v>
      </c>
      <c r="Q335" s="274"/>
      <c r="R335" s="126"/>
      <c r="S335" s="182">
        <f t="shared" si="28"/>
        <v>0</v>
      </c>
      <c r="T335" s="228"/>
      <c r="U335" s="167"/>
      <c r="V335" s="205"/>
      <c r="X335" s="46" t="str">
        <f t="shared" si="29"/>
        <v/>
      </c>
      <c r="Z335" s="46" t="str">
        <f t="shared" si="30"/>
        <v/>
      </c>
      <c r="AA335" s="46" t="str">
        <f t="shared" si="31"/>
        <v xml:space="preserve"> Rate</v>
      </c>
    </row>
    <row r="336" spans="2:27" ht="14.65" customHeight="1" x14ac:dyDescent="0.25">
      <c r="B336" s="125">
        <v>328</v>
      </c>
      <c r="C336" s="121"/>
      <c r="D336" s="52"/>
      <c r="E336" s="52"/>
      <c r="F336" s="121"/>
      <c r="G336" s="57"/>
      <c r="H336" s="53"/>
      <c r="I336" s="54" t="str">
        <f>IFERROR(VLOOKUP(H336,Lists!B:C,2,FALSE),"")</f>
        <v/>
      </c>
      <c r="J336" s="52"/>
      <c r="K336" s="53"/>
      <c r="L336" s="71" t="str">
        <f>IFERROR(INDEX('LTSS Rates'!$C$4:$C$269,MATCH('Claims Summary'!X336,'LTSS Rates'!$A$4:$A$269,0)),"")</f>
        <v/>
      </c>
      <c r="M336" s="54" t="str">
        <f>IFERROR(VLOOKUP(Z336,'LTSS Rates'!A:B,2,FALSE),"")</f>
        <v/>
      </c>
      <c r="N336" s="52"/>
      <c r="O336" s="101">
        <f>IFERROR(INDEX('LTSS Rates'!$A$3:$E$269,MATCH(Z336,'LTSS Rates'!$A$3:$A$269,0),MATCH(AA336,'LTSS Rates'!$A$3:$E$3,0)),0)</f>
        <v>0</v>
      </c>
      <c r="P336" s="55">
        <f t="shared" si="27"/>
        <v>0</v>
      </c>
      <c r="Q336" s="274"/>
      <c r="R336" s="126"/>
      <c r="S336" s="182">
        <f t="shared" si="28"/>
        <v>0</v>
      </c>
      <c r="T336" s="228"/>
      <c r="U336" s="167"/>
      <c r="V336" s="205"/>
      <c r="X336" s="46" t="str">
        <f t="shared" si="29"/>
        <v/>
      </c>
      <c r="Z336" s="46" t="str">
        <f t="shared" si="30"/>
        <v/>
      </c>
      <c r="AA336" s="46" t="str">
        <f t="shared" si="31"/>
        <v xml:space="preserve"> Rate</v>
      </c>
    </row>
    <row r="337" spans="2:27" ht="14.65" customHeight="1" x14ac:dyDescent="0.25">
      <c r="B337" s="125">
        <v>329</v>
      </c>
      <c r="C337" s="121"/>
      <c r="D337" s="52"/>
      <c r="E337" s="52"/>
      <c r="F337" s="121"/>
      <c r="G337" s="57"/>
      <c r="H337" s="53"/>
      <c r="I337" s="54" t="str">
        <f>IFERROR(VLOOKUP(H337,Lists!B:C,2,FALSE),"")</f>
        <v/>
      </c>
      <c r="J337" s="52"/>
      <c r="K337" s="53"/>
      <c r="L337" s="71" t="str">
        <f>IFERROR(INDEX('LTSS Rates'!$C$4:$C$269,MATCH('Claims Summary'!X337,'LTSS Rates'!$A$4:$A$269,0)),"")</f>
        <v/>
      </c>
      <c r="M337" s="54" t="str">
        <f>IFERROR(VLOOKUP(Z337,'LTSS Rates'!A:B,2,FALSE),"")</f>
        <v/>
      </c>
      <c r="N337" s="52"/>
      <c r="O337" s="101">
        <f>IFERROR(INDEX('LTSS Rates'!$A$3:$E$269,MATCH(Z337,'LTSS Rates'!$A$3:$A$269,0),MATCH(AA337,'LTSS Rates'!$A$3:$E$3,0)),0)</f>
        <v>0</v>
      </c>
      <c r="P337" s="55">
        <f t="shared" si="27"/>
        <v>0</v>
      </c>
      <c r="Q337" s="274"/>
      <c r="R337" s="126"/>
      <c r="S337" s="182">
        <f t="shared" si="28"/>
        <v>0</v>
      </c>
      <c r="T337" s="228"/>
      <c r="U337" s="167"/>
      <c r="V337" s="205"/>
      <c r="X337" s="46" t="str">
        <f t="shared" si="29"/>
        <v/>
      </c>
      <c r="Z337" s="46" t="str">
        <f t="shared" si="30"/>
        <v/>
      </c>
      <c r="AA337" s="46" t="str">
        <f t="shared" si="31"/>
        <v xml:space="preserve"> Rate</v>
      </c>
    </row>
    <row r="338" spans="2:27" ht="14.65" customHeight="1" x14ac:dyDescent="0.25">
      <c r="B338" s="125">
        <v>330</v>
      </c>
      <c r="C338" s="121"/>
      <c r="D338" s="52"/>
      <c r="E338" s="52"/>
      <c r="F338" s="121"/>
      <c r="G338" s="57"/>
      <c r="H338" s="53"/>
      <c r="I338" s="54" t="str">
        <f>IFERROR(VLOOKUP(H338,Lists!B:C,2,FALSE),"")</f>
        <v/>
      </c>
      <c r="J338" s="52"/>
      <c r="K338" s="53"/>
      <c r="L338" s="71" t="str">
        <f>IFERROR(INDEX('LTSS Rates'!$C$4:$C$269,MATCH('Claims Summary'!X338,'LTSS Rates'!$A$4:$A$269,0)),"")</f>
        <v/>
      </c>
      <c r="M338" s="54" t="str">
        <f>IFERROR(VLOOKUP(Z338,'LTSS Rates'!A:B,2,FALSE),"")</f>
        <v/>
      </c>
      <c r="N338" s="52"/>
      <c r="O338" s="101">
        <f>IFERROR(INDEX('LTSS Rates'!$A$3:$E$269,MATCH(Z338,'LTSS Rates'!$A$3:$A$269,0),MATCH(AA338,'LTSS Rates'!$A$3:$E$3,0)),0)</f>
        <v>0</v>
      </c>
      <c r="P338" s="55">
        <f t="shared" si="27"/>
        <v>0</v>
      </c>
      <c r="Q338" s="274"/>
      <c r="R338" s="126"/>
      <c r="S338" s="182">
        <f t="shared" si="28"/>
        <v>0</v>
      </c>
      <c r="T338" s="228"/>
      <c r="U338" s="167"/>
      <c r="V338" s="205"/>
      <c r="X338" s="46" t="str">
        <f t="shared" si="29"/>
        <v/>
      </c>
      <c r="Z338" s="46" t="str">
        <f t="shared" si="30"/>
        <v/>
      </c>
      <c r="AA338" s="46" t="str">
        <f t="shared" si="31"/>
        <v xml:space="preserve"> Rate</v>
      </c>
    </row>
    <row r="339" spans="2:27" ht="14.65" customHeight="1" x14ac:dyDescent="0.25">
      <c r="B339" s="125">
        <v>331</v>
      </c>
      <c r="C339" s="121"/>
      <c r="D339" s="52"/>
      <c r="E339" s="52"/>
      <c r="F339" s="121"/>
      <c r="G339" s="57"/>
      <c r="H339" s="53"/>
      <c r="I339" s="54" t="str">
        <f>IFERROR(VLOOKUP(H339,Lists!B:C,2,FALSE),"")</f>
        <v/>
      </c>
      <c r="J339" s="52"/>
      <c r="K339" s="53"/>
      <c r="L339" s="71" t="str">
        <f>IFERROR(INDEX('LTSS Rates'!$C$4:$C$269,MATCH('Claims Summary'!X339,'LTSS Rates'!$A$4:$A$269,0)),"")</f>
        <v/>
      </c>
      <c r="M339" s="54" t="str">
        <f>IFERROR(VLOOKUP(Z339,'LTSS Rates'!A:B,2,FALSE),"")</f>
        <v/>
      </c>
      <c r="N339" s="52"/>
      <c r="O339" s="101">
        <f>IFERROR(INDEX('LTSS Rates'!$A$3:$E$269,MATCH(Z339,'LTSS Rates'!$A$3:$A$269,0),MATCH(AA339,'LTSS Rates'!$A$3:$E$3,0)),0)</f>
        <v>0</v>
      </c>
      <c r="P339" s="55">
        <f t="shared" si="27"/>
        <v>0</v>
      </c>
      <c r="Q339" s="274"/>
      <c r="R339" s="126"/>
      <c r="S339" s="182">
        <f t="shared" si="28"/>
        <v>0</v>
      </c>
      <c r="T339" s="228"/>
      <c r="U339" s="167"/>
      <c r="V339" s="205"/>
      <c r="X339" s="46" t="str">
        <f t="shared" si="29"/>
        <v/>
      </c>
      <c r="Z339" s="46" t="str">
        <f t="shared" si="30"/>
        <v/>
      </c>
      <c r="AA339" s="46" t="str">
        <f t="shared" si="31"/>
        <v xml:space="preserve"> Rate</v>
      </c>
    </row>
    <row r="340" spans="2:27" ht="14.65" customHeight="1" x14ac:dyDescent="0.25">
      <c r="B340" s="125">
        <v>332</v>
      </c>
      <c r="C340" s="121"/>
      <c r="D340" s="52"/>
      <c r="E340" s="52"/>
      <c r="F340" s="121"/>
      <c r="G340" s="57"/>
      <c r="H340" s="53"/>
      <c r="I340" s="54" t="str">
        <f>IFERROR(VLOOKUP(H340,Lists!B:C,2,FALSE),"")</f>
        <v/>
      </c>
      <c r="J340" s="52"/>
      <c r="K340" s="53"/>
      <c r="L340" s="71" t="str">
        <f>IFERROR(INDEX('LTSS Rates'!$C$4:$C$269,MATCH('Claims Summary'!X340,'LTSS Rates'!$A$4:$A$269,0)),"")</f>
        <v/>
      </c>
      <c r="M340" s="54" t="str">
        <f>IFERROR(VLOOKUP(Z340,'LTSS Rates'!A:B,2,FALSE),"")</f>
        <v/>
      </c>
      <c r="N340" s="52"/>
      <c r="O340" s="101">
        <f>IFERROR(INDEX('LTSS Rates'!$A$3:$E$269,MATCH(Z340,'LTSS Rates'!$A$3:$A$269,0),MATCH(AA340,'LTSS Rates'!$A$3:$E$3,0)),0)</f>
        <v>0</v>
      </c>
      <c r="P340" s="55">
        <f t="shared" si="27"/>
        <v>0</v>
      </c>
      <c r="Q340" s="274"/>
      <c r="R340" s="126"/>
      <c r="S340" s="182">
        <f t="shared" si="28"/>
        <v>0</v>
      </c>
      <c r="T340" s="228"/>
      <c r="U340" s="167"/>
      <c r="V340" s="205"/>
      <c r="X340" s="46" t="str">
        <f t="shared" si="29"/>
        <v/>
      </c>
      <c r="Z340" s="46" t="str">
        <f t="shared" si="30"/>
        <v/>
      </c>
      <c r="AA340" s="46" t="str">
        <f t="shared" si="31"/>
        <v xml:space="preserve"> Rate</v>
      </c>
    </row>
    <row r="341" spans="2:27" ht="14.65" customHeight="1" x14ac:dyDescent="0.25">
      <c r="B341" s="125">
        <v>333</v>
      </c>
      <c r="C341" s="121"/>
      <c r="D341" s="52"/>
      <c r="E341" s="52"/>
      <c r="F341" s="121"/>
      <c r="G341" s="57"/>
      <c r="H341" s="53"/>
      <c r="I341" s="54" t="str">
        <f>IFERROR(VLOOKUP(H341,Lists!B:C,2,FALSE),"")</f>
        <v/>
      </c>
      <c r="J341" s="52"/>
      <c r="K341" s="53"/>
      <c r="L341" s="71" t="str">
        <f>IFERROR(INDEX('LTSS Rates'!$C$4:$C$269,MATCH('Claims Summary'!X341,'LTSS Rates'!$A$4:$A$269,0)),"")</f>
        <v/>
      </c>
      <c r="M341" s="54" t="str">
        <f>IFERROR(VLOOKUP(Z341,'LTSS Rates'!A:B,2,FALSE),"")</f>
        <v/>
      </c>
      <c r="N341" s="52"/>
      <c r="O341" s="101">
        <f>IFERROR(INDEX('LTSS Rates'!$A$3:$E$269,MATCH(Z341,'LTSS Rates'!$A$3:$A$269,0),MATCH(AA341,'LTSS Rates'!$A$3:$E$3,0)),0)</f>
        <v>0</v>
      </c>
      <c r="P341" s="55">
        <f t="shared" si="27"/>
        <v>0</v>
      </c>
      <c r="Q341" s="274"/>
      <c r="R341" s="126"/>
      <c r="S341" s="182">
        <f t="shared" si="28"/>
        <v>0</v>
      </c>
      <c r="T341" s="228"/>
      <c r="U341" s="167"/>
      <c r="V341" s="205"/>
      <c r="X341" s="46" t="str">
        <f t="shared" si="29"/>
        <v/>
      </c>
      <c r="Z341" s="46" t="str">
        <f t="shared" si="30"/>
        <v/>
      </c>
      <c r="AA341" s="46" t="str">
        <f t="shared" si="31"/>
        <v xml:space="preserve"> Rate</v>
      </c>
    </row>
    <row r="342" spans="2:27" ht="14.65" customHeight="1" x14ac:dyDescent="0.25">
      <c r="B342" s="125">
        <v>334</v>
      </c>
      <c r="C342" s="121"/>
      <c r="D342" s="52"/>
      <c r="E342" s="52"/>
      <c r="F342" s="121"/>
      <c r="G342" s="57"/>
      <c r="H342" s="53"/>
      <c r="I342" s="54" t="str">
        <f>IFERROR(VLOOKUP(H342,Lists!B:C,2,FALSE),"")</f>
        <v/>
      </c>
      <c r="J342" s="52"/>
      <c r="K342" s="53"/>
      <c r="L342" s="71" t="str">
        <f>IFERROR(INDEX('LTSS Rates'!$C$4:$C$269,MATCH('Claims Summary'!X342,'LTSS Rates'!$A$4:$A$269,0)),"")</f>
        <v/>
      </c>
      <c r="M342" s="54" t="str">
        <f>IFERROR(VLOOKUP(Z342,'LTSS Rates'!A:B,2,FALSE),"")</f>
        <v/>
      </c>
      <c r="N342" s="52"/>
      <c r="O342" s="101">
        <f>IFERROR(INDEX('LTSS Rates'!$A$3:$E$269,MATCH(Z342,'LTSS Rates'!$A$3:$A$269,0),MATCH(AA342,'LTSS Rates'!$A$3:$E$3,0)),0)</f>
        <v>0</v>
      </c>
      <c r="P342" s="55">
        <f t="shared" si="27"/>
        <v>0</v>
      </c>
      <c r="Q342" s="274"/>
      <c r="R342" s="126"/>
      <c r="S342" s="182">
        <f t="shared" si="28"/>
        <v>0</v>
      </c>
      <c r="T342" s="228"/>
      <c r="U342" s="167"/>
      <c r="V342" s="205"/>
      <c r="X342" s="46" t="str">
        <f t="shared" si="29"/>
        <v/>
      </c>
      <c r="Z342" s="46" t="str">
        <f t="shared" si="30"/>
        <v/>
      </c>
      <c r="AA342" s="46" t="str">
        <f t="shared" si="31"/>
        <v xml:space="preserve"> Rate</v>
      </c>
    </row>
    <row r="343" spans="2:27" ht="14.65" customHeight="1" x14ac:dyDescent="0.25">
      <c r="B343" s="125">
        <v>335</v>
      </c>
      <c r="C343" s="121"/>
      <c r="D343" s="52"/>
      <c r="E343" s="52"/>
      <c r="F343" s="121"/>
      <c r="G343" s="57"/>
      <c r="H343" s="53"/>
      <c r="I343" s="54" t="str">
        <f>IFERROR(VLOOKUP(H343,Lists!B:C,2,FALSE),"")</f>
        <v/>
      </c>
      <c r="J343" s="52"/>
      <c r="K343" s="53"/>
      <c r="L343" s="71" t="str">
        <f>IFERROR(INDEX('LTSS Rates'!$C$4:$C$269,MATCH('Claims Summary'!X343,'LTSS Rates'!$A$4:$A$269,0)),"")</f>
        <v/>
      </c>
      <c r="M343" s="54" t="str">
        <f>IFERROR(VLOOKUP(Z343,'LTSS Rates'!A:B,2,FALSE),"")</f>
        <v/>
      </c>
      <c r="N343" s="52"/>
      <c r="O343" s="101">
        <f>IFERROR(INDEX('LTSS Rates'!$A$3:$E$269,MATCH(Z343,'LTSS Rates'!$A$3:$A$269,0),MATCH(AA343,'LTSS Rates'!$A$3:$E$3,0)),0)</f>
        <v>0</v>
      </c>
      <c r="P343" s="55">
        <f t="shared" si="27"/>
        <v>0</v>
      </c>
      <c r="Q343" s="274"/>
      <c r="R343" s="126"/>
      <c r="S343" s="182">
        <f t="shared" si="28"/>
        <v>0</v>
      </c>
      <c r="T343" s="228"/>
      <c r="U343" s="167"/>
      <c r="V343" s="205"/>
      <c r="X343" s="46" t="str">
        <f t="shared" si="29"/>
        <v/>
      </c>
      <c r="Z343" s="46" t="str">
        <f t="shared" si="30"/>
        <v/>
      </c>
      <c r="AA343" s="46" t="str">
        <f t="shared" si="31"/>
        <v xml:space="preserve"> Rate</v>
      </c>
    </row>
    <row r="344" spans="2:27" ht="14.65" customHeight="1" x14ac:dyDescent="0.25">
      <c r="B344" s="125">
        <v>336</v>
      </c>
      <c r="C344" s="121"/>
      <c r="D344" s="52"/>
      <c r="E344" s="52"/>
      <c r="F344" s="121"/>
      <c r="G344" s="57"/>
      <c r="H344" s="53"/>
      <c r="I344" s="54" t="str">
        <f>IFERROR(VLOOKUP(H344,Lists!B:C,2,FALSE),"")</f>
        <v/>
      </c>
      <c r="J344" s="52"/>
      <c r="K344" s="53"/>
      <c r="L344" s="71" t="str">
        <f>IFERROR(INDEX('LTSS Rates'!$C$4:$C$269,MATCH('Claims Summary'!X344,'LTSS Rates'!$A$4:$A$269,0)),"")</f>
        <v/>
      </c>
      <c r="M344" s="54" t="str">
        <f>IFERROR(VLOOKUP(Z344,'LTSS Rates'!A:B,2,FALSE),"")</f>
        <v/>
      </c>
      <c r="N344" s="52"/>
      <c r="O344" s="101">
        <f>IFERROR(INDEX('LTSS Rates'!$A$3:$E$269,MATCH(Z344,'LTSS Rates'!$A$3:$A$269,0),MATCH(AA344,'LTSS Rates'!$A$3:$E$3,0)),0)</f>
        <v>0</v>
      </c>
      <c r="P344" s="55">
        <f t="shared" si="27"/>
        <v>0</v>
      </c>
      <c r="Q344" s="274"/>
      <c r="R344" s="126"/>
      <c r="S344" s="182">
        <f t="shared" si="28"/>
        <v>0</v>
      </c>
      <c r="T344" s="228"/>
      <c r="U344" s="167"/>
      <c r="V344" s="205"/>
      <c r="X344" s="46" t="str">
        <f t="shared" si="29"/>
        <v/>
      </c>
      <c r="Z344" s="46" t="str">
        <f t="shared" si="30"/>
        <v/>
      </c>
      <c r="AA344" s="46" t="str">
        <f t="shared" si="31"/>
        <v xml:space="preserve"> Rate</v>
      </c>
    </row>
    <row r="345" spans="2:27" ht="14.65" customHeight="1" x14ac:dyDescent="0.25">
      <c r="B345" s="125">
        <v>337</v>
      </c>
      <c r="C345" s="121"/>
      <c r="D345" s="52"/>
      <c r="E345" s="52"/>
      <c r="F345" s="121"/>
      <c r="G345" s="57"/>
      <c r="H345" s="53"/>
      <c r="I345" s="54" t="str">
        <f>IFERROR(VLOOKUP(H345,Lists!B:C,2,FALSE),"")</f>
        <v/>
      </c>
      <c r="J345" s="52"/>
      <c r="K345" s="53"/>
      <c r="L345" s="71" t="str">
        <f>IFERROR(INDEX('LTSS Rates'!$C$4:$C$269,MATCH('Claims Summary'!X345,'LTSS Rates'!$A$4:$A$269,0)),"")</f>
        <v/>
      </c>
      <c r="M345" s="54" t="str">
        <f>IFERROR(VLOOKUP(Z345,'LTSS Rates'!A:B,2,FALSE),"")</f>
        <v/>
      </c>
      <c r="N345" s="52"/>
      <c r="O345" s="101">
        <f>IFERROR(INDEX('LTSS Rates'!$A$3:$E$269,MATCH(Z345,'LTSS Rates'!$A$3:$A$269,0),MATCH(AA345,'LTSS Rates'!$A$3:$E$3,0)),0)</f>
        <v>0</v>
      </c>
      <c r="P345" s="55">
        <f t="shared" si="27"/>
        <v>0</v>
      </c>
      <c r="Q345" s="274"/>
      <c r="R345" s="126"/>
      <c r="S345" s="182">
        <f t="shared" si="28"/>
        <v>0</v>
      </c>
      <c r="T345" s="228"/>
      <c r="U345" s="167"/>
      <c r="V345" s="205"/>
      <c r="X345" s="46" t="str">
        <f t="shared" si="29"/>
        <v/>
      </c>
      <c r="Z345" s="46" t="str">
        <f t="shared" si="30"/>
        <v/>
      </c>
      <c r="AA345" s="46" t="str">
        <f t="shared" si="31"/>
        <v xml:space="preserve"> Rate</v>
      </c>
    </row>
    <row r="346" spans="2:27" ht="14.65" customHeight="1" x14ac:dyDescent="0.25">
      <c r="B346" s="125">
        <v>338</v>
      </c>
      <c r="C346" s="121"/>
      <c r="D346" s="52"/>
      <c r="E346" s="52"/>
      <c r="F346" s="121"/>
      <c r="G346" s="57"/>
      <c r="H346" s="53"/>
      <c r="I346" s="54" t="str">
        <f>IFERROR(VLOOKUP(H346,Lists!B:C,2,FALSE),"")</f>
        <v/>
      </c>
      <c r="J346" s="52"/>
      <c r="K346" s="53"/>
      <c r="L346" s="71" t="str">
        <f>IFERROR(INDEX('LTSS Rates'!$C$4:$C$269,MATCH('Claims Summary'!X346,'LTSS Rates'!$A$4:$A$269,0)),"")</f>
        <v/>
      </c>
      <c r="M346" s="54" t="str">
        <f>IFERROR(VLOOKUP(Z346,'LTSS Rates'!A:B,2,FALSE),"")</f>
        <v/>
      </c>
      <c r="N346" s="52"/>
      <c r="O346" s="101">
        <f>IFERROR(INDEX('LTSS Rates'!$A$3:$E$269,MATCH(Z346,'LTSS Rates'!$A$3:$A$269,0),MATCH(AA346,'LTSS Rates'!$A$3:$E$3,0)),0)</f>
        <v>0</v>
      </c>
      <c r="P346" s="55">
        <f t="shared" si="27"/>
        <v>0</v>
      </c>
      <c r="Q346" s="274"/>
      <c r="R346" s="126"/>
      <c r="S346" s="182">
        <f t="shared" si="28"/>
        <v>0</v>
      </c>
      <c r="T346" s="228"/>
      <c r="U346" s="167"/>
      <c r="V346" s="205"/>
      <c r="X346" s="46" t="str">
        <f t="shared" si="29"/>
        <v/>
      </c>
      <c r="Z346" s="46" t="str">
        <f t="shared" si="30"/>
        <v/>
      </c>
      <c r="AA346" s="46" t="str">
        <f t="shared" si="31"/>
        <v xml:space="preserve"> Rate</v>
      </c>
    </row>
    <row r="347" spans="2:27" ht="14.65" customHeight="1" x14ac:dyDescent="0.25">
      <c r="B347" s="125">
        <v>339</v>
      </c>
      <c r="C347" s="121"/>
      <c r="D347" s="52"/>
      <c r="E347" s="52"/>
      <c r="F347" s="121"/>
      <c r="G347" s="57"/>
      <c r="H347" s="53"/>
      <c r="I347" s="54" t="str">
        <f>IFERROR(VLOOKUP(H347,Lists!B:C,2,FALSE),"")</f>
        <v/>
      </c>
      <c r="J347" s="52"/>
      <c r="K347" s="53"/>
      <c r="L347" s="71" t="str">
        <f>IFERROR(INDEX('LTSS Rates'!$C$4:$C$269,MATCH('Claims Summary'!X347,'LTSS Rates'!$A$4:$A$269,0)),"")</f>
        <v/>
      </c>
      <c r="M347" s="54" t="str">
        <f>IFERROR(VLOOKUP(Z347,'LTSS Rates'!A:B,2,FALSE),"")</f>
        <v/>
      </c>
      <c r="N347" s="52"/>
      <c r="O347" s="101">
        <f>IFERROR(INDEX('LTSS Rates'!$A$3:$E$269,MATCH(Z347,'LTSS Rates'!$A$3:$A$269,0),MATCH(AA347,'LTSS Rates'!$A$3:$E$3,0)),0)</f>
        <v>0</v>
      </c>
      <c r="P347" s="55">
        <f t="shared" si="27"/>
        <v>0</v>
      </c>
      <c r="Q347" s="274"/>
      <c r="R347" s="126"/>
      <c r="S347" s="182">
        <f t="shared" si="28"/>
        <v>0</v>
      </c>
      <c r="T347" s="228"/>
      <c r="U347" s="167"/>
      <c r="V347" s="205"/>
      <c r="X347" s="46" t="str">
        <f t="shared" si="29"/>
        <v/>
      </c>
      <c r="Z347" s="46" t="str">
        <f t="shared" si="30"/>
        <v/>
      </c>
      <c r="AA347" s="46" t="str">
        <f t="shared" si="31"/>
        <v xml:space="preserve"> Rate</v>
      </c>
    </row>
    <row r="348" spans="2:27" ht="14.65" customHeight="1" x14ac:dyDescent="0.25">
      <c r="B348" s="125">
        <v>340</v>
      </c>
      <c r="C348" s="121"/>
      <c r="D348" s="52"/>
      <c r="E348" s="52"/>
      <c r="F348" s="121"/>
      <c r="G348" s="57"/>
      <c r="H348" s="53"/>
      <c r="I348" s="54" t="str">
        <f>IFERROR(VLOOKUP(H348,Lists!B:C,2,FALSE),"")</f>
        <v/>
      </c>
      <c r="J348" s="52"/>
      <c r="K348" s="53"/>
      <c r="L348" s="71" t="str">
        <f>IFERROR(INDEX('LTSS Rates'!$C$4:$C$269,MATCH('Claims Summary'!X348,'LTSS Rates'!$A$4:$A$269,0)),"")</f>
        <v/>
      </c>
      <c r="M348" s="54" t="str">
        <f>IFERROR(VLOOKUP(Z348,'LTSS Rates'!A:B,2,FALSE),"")</f>
        <v/>
      </c>
      <c r="N348" s="52"/>
      <c r="O348" s="101">
        <f>IFERROR(INDEX('LTSS Rates'!$A$3:$E$269,MATCH(Z348,'LTSS Rates'!$A$3:$A$269,0),MATCH(AA348,'LTSS Rates'!$A$3:$E$3,0)),0)</f>
        <v>0</v>
      </c>
      <c r="P348" s="55">
        <f t="shared" si="27"/>
        <v>0</v>
      </c>
      <c r="Q348" s="274"/>
      <c r="R348" s="126"/>
      <c r="S348" s="182">
        <f t="shared" si="28"/>
        <v>0</v>
      </c>
      <c r="T348" s="228"/>
      <c r="U348" s="167"/>
      <c r="V348" s="205"/>
      <c r="X348" s="46" t="str">
        <f t="shared" si="29"/>
        <v/>
      </c>
      <c r="Z348" s="46" t="str">
        <f t="shared" si="30"/>
        <v/>
      </c>
      <c r="AA348" s="46" t="str">
        <f t="shared" si="31"/>
        <v xml:space="preserve"> Rate</v>
      </c>
    </row>
    <row r="349" spans="2:27" ht="14.65" customHeight="1" x14ac:dyDescent="0.25">
      <c r="B349" s="125">
        <v>341</v>
      </c>
      <c r="C349" s="121"/>
      <c r="D349" s="52"/>
      <c r="E349" s="52"/>
      <c r="F349" s="121"/>
      <c r="G349" s="57"/>
      <c r="H349" s="53"/>
      <c r="I349" s="54" t="str">
        <f>IFERROR(VLOOKUP(H349,Lists!B:C,2,FALSE),"")</f>
        <v/>
      </c>
      <c r="J349" s="52"/>
      <c r="K349" s="53"/>
      <c r="L349" s="71" t="str">
        <f>IFERROR(INDEX('LTSS Rates'!$C$4:$C$269,MATCH('Claims Summary'!X349,'LTSS Rates'!$A$4:$A$269,0)),"")</f>
        <v/>
      </c>
      <c r="M349" s="54" t="str">
        <f>IFERROR(VLOOKUP(Z349,'LTSS Rates'!A:B,2,FALSE),"")</f>
        <v/>
      </c>
      <c r="N349" s="52"/>
      <c r="O349" s="101">
        <f>IFERROR(INDEX('LTSS Rates'!$A$3:$E$269,MATCH(Z349,'LTSS Rates'!$A$3:$A$269,0),MATCH(AA349,'LTSS Rates'!$A$3:$E$3,0)),0)</f>
        <v>0</v>
      </c>
      <c r="P349" s="55">
        <f t="shared" si="27"/>
        <v>0</v>
      </c>
      <c r="Q349" s="274"/>
      <c r="R349" s="126"/>
      <c r="S349" s="182">
        <f t="shared" si="28"/>
        <v>0</v>
      </c>
      <c r="T349" s="228"/>
      <c r="U349" s="167"/>
      <c r="V349" s="205"/>
      <c r="X349" s="46" t="str">
        <f t="shared" si="29"/>
        <v/>
      </c>
      <c r="Z349" s="46" t="str">
        <f t="shared" si="30"/>
        <v/>
      </c>
      <c r="AA349" s="46" t="str">
        <f t="shared" si="31"/>
        <v xml:space="preserve"> Rate</v>
      </c>
    </row>
    <row r="350" spans="2:27" ht="14.65" customHeight="1" x14ac:dyDescent="0.25">
      <c r="B350" s="125">
        <v>342</v>
      </c>
      <c r="C350" s="121"/>
      <c r="D350" s="52"/>
      <c r="E350" s="52"/>
      <c r="F350" s="121"/>
      <c r="G350" s="57"/>
      <c r="H350" s="53"/>
      <c r="I350" s="54" t="str">
        <f>IFERROR(VLOOKUP(H350,Lists!B:C,2,FALSE),"")</f>
        <v/>
      </c>
      <c r="J350" s="52"/>
      <c r="K350" s="53"/>
      <c r="L350" s="71" t="str">
        <f>IFERROR(INDEX('LTSS Rates'!$C$4:$C$269,MATCH('Claims Summary'!X350,'LTSS Rates'!$A$4:$A$269,0)),"")</f>
        <v/>
      </c>
      <c r="M350" s="54" t="str">
        <f>IFERROR(VLOOKUP(Z350,'LTSS Rates'!A:B,2,FALSE),"")</f>
        <v/>
      </c>
      <c r="N350" s="52"/>
      <c r="O350" s="101">
        <f>IFERROR(INDEX('LTSS Rates'!$A$3:$E$269,MATCH(Z350,'LTSS Rates'!$A$3:$A$269,0),MATCH(AA350,'LTSS Rates'!$A$3:$E$3,0)),0)</f>
        <v>0</v>
      </c>
      <c r="P350" s="55">
        <f t="shared" si="27"/>
        <v>0</v>
      </c>
      <c r="Q350" s="274"/>
      <c r="R350" s="126"/>
      <c r="S350" s="182">
        <f t="shared" si="28"/>
        <v>0</v>
      </c>
      <c r="T350" s="228"/>
      <c r="U350" s="167"/>
      <c r="V350" s="205"/>
      <c r="X350" s="46" t="str">
        <f t="shared" si="29"/>
        <v/>
      </c>
      <c r="Z350" s="46" t="str">
        <f t="shared" si="30"/>
        <v/>
      </c>
      <c r="AA350" s="46" t="str">
        <f t="shared" si="31"/>
        <v xml:space="preserve"> Rate</v>
      </c>
    </row>
    <row r="351" spans="2:27" ht="14.65" customHeight="1" x14ac:dyDescent="0.25">
      <c r="B351" s="125">
        <v>343</v>
      </c>
      <c r="C351" s="121"/>
      <c r="D351" s="52"/>
      <c r="E351" s="52"/>
      <c r="F351" s="121"/>
      <c r="G351" s="57"/>
      <c r="H351" s="53"/>
      <c r="I351" s="54" t="str">
        <f>IFERROR(VLOOKUP(H351,Lists!B:C,2,FALSE),"")</f>
        <v/>
      </c>
      <c r="J351" s="52"/>
      <c r="K351" s="53"/>
      <c r="L351" s="71" t="str">
        <f>IFERROR(INDEX('LTSS Rates'!$C$4:$C$269,MATCH('Claims Summary'!X351,'LTSS Rates'!$A$4:$A$269,0)),"")</f>
        <v/>
      </c>
      <c r="M351" s="54" t="str">
        <f>IFERROR(VLOOKUP(Z351,'LTSS Rates'!A:B,2,FALSE),"")</f>
        <v/>
      </c>
      <c r="N351" s="52"/>
      <c r="O351" s="101">
        <f>IFERROR(INDEX('LTSS Rates'!$A$3:$E$269,MATCH(Z351,'LTSS Rates'!$A$3:$A$269,0),MATCH(AA351,'LTSS Rates'!$A$3:$E$3,0)),0)</f>
        <v>0</v>
      </c>
      <c r="P351" s="55">
        <f t="shared" si="27"/>
        <v>0</v>
      </c>
      <c r="Q351" s="274"/>
      <c r="R351" s="126"/>
      <c r="S351" s="182">
        <f t="shared" si="28"/>
        <v>0</v>
      </c>
      <c r="T351" s="228"/>
      <c r="U351" s="167"/>
      <c r="V351" s="205"/>
      <c r="X351" s="46" t="str">
        <f t="shared" si="29"/>
        <v/>
      </c>
      <c r="Z351" s="46" t="str">
        <f t="shared" si="30"/>
        <v/>
      </c>
      <c r="AA351" s="46" t="str">
        <f t="shared" si="31"/>
        <v xml:space="preserve"> Rate</v>
      </c>
    </row>
    <row r="352" spans="2:27" ht="14.65" customHeight="1" x14ac:dyDescent="0.25">
      <c r="B352" s="125">
        <v>344</v>
      </c>
      <c r="C352" s="121"/>
      <c r="D352" s="52"/>
      <c r="E352" s="52"/>
      <c r="F352" s="121"/>
      <c r="G352" s="57"/>
      <c r="H352" s="53"/>
      <c r="I352" s="54" t="str">
        <f>IFERROR(VLOOKUP(H352,Lists!B:C,2,FALSE),"")</f>
        <v/>
      </c>
      <c r="J352" s="52"/>
      <c r="K352" s="53"/>
      <c r="L352" s="71" t="str">
        <f>IFERROR(INDEX('LTSS Rates'!$C$4:$C$269,MATCH('Claims Summary'!X352,'LTSS Rates'!$A$4:$A$269,0)),"")</f>
        <v/>
      </c>
      <c r="M352" s="54" t="str">
        <f>IFERROR(VLOOKUP(Z352,'LTSS Rates'!A:B,2,FALSE),"")</f>
        <v/>
      </c>
      <c r="N352" s="52"/>
      <c r="O352" s="101">
        <f>IFERROR(INDEX('LTSS Rates'!$A$3:$E$269,MATCH(Z352,'LTSS Rates'!$A$3:$A$269,0),MATCH(AA352,'LTSS Rates'!$A$3:$E$3,0)),0)</f>
        <v>0</v>
      </c>
      <c r="P352" s="55">
        <f t="shared" si="27"/>
        <v>0</v>
      </c>
      <c r="Q352" s="274"/>
      <c r="R352" s="126"/>
      <c r="S352" s="182">
        <f t="shared" si="28"/>
        <v>0</v>
      </c>
      <c r="T352" s="228"/>
      <c r="U352" s="167"/>
      <c r="V352" s="205"/>
      <c r="X352" s="46" t="str">
        <f t="shared" si="29"/>
        <v/>
      </c>
      <c r="Z352" s="46" t="str">
        <f t="shared" si="30"/>
        <v/>
      </c>
      <c r="AA352" s="46" t="str">
        <f t="shared" si="31"/>
        <v xml:space="preserve"> Rate</v>
      </c>
    </row>
    <row r="353" spans="2:27" ht="14.65" customHeight="1" x14ac:dyDescent="0.25">
      <c r="B353" s="125">
        <v>345</v>
      </c>
      <c r="C353" s="121"/>
      <c r="D353" s="52"/>
      <c r="E353" s="52"/>
      <c r="F353" s="121"/>
      <c r="G353" s="57"/>
      <c r="H353" s="53"/>
      <c r="I353" s="54" t="str">
        <f>IFERROR(VLOOKUP(H353,Lists!B:C,2,FALSE),"")</f>
        <v/>
      </c>
      <c r="J353" s="52"/>
      <c r="K353" s="53"/>
      <c r="L353" s="71" t="str">
        <f>IFERROR(INDEX('LTSS Rates'!$C$4:$C$269,MATCH('Claims Summary'!X353,'LTSS Rates'!$A$4:$A$269,0)),"")</f>
        <v/>
      </c>
      <c r="M353" s="54" t="str">
        <f>IFERROR(VLOOKUP(Z353,'LTSS Rates'!A:B,2,FALSE),"")</f>
        <v/>
      </c>
      <c r="N353" s="52"/>
      <c r="O353" s="101">
        <f>IFERROR(INDEX('LTSS Rates'!$A$3:$E$269,MATCH(Z353,'LTSS Rates'!$A$3:$A$269,0),MATCH(AA353,'LTSS Rates'!$A$3:$E$3,0)),0)</f>
        <v>0</v>
      </c>
      <c r="P353" s="55">
        <f t="shared" si="27"/>
        <v>0</v>
      </c>
      <c r="Q353" s="274"/>
      <c r="R353" s="126"/>
      <c r="S353" s="182">
        <f t="shared" si="28"/>
        <v>0</v>
      </c>
      <c r="T353" s="228"/>
      <c r="U353" s="167"/>
      <c r="V353" s="205"/>
      <c r="X353" s="46" t="str">
        <f t="shared" si="29"/>
        <v/>
      </c>
      <c r="Z353" s="46" t="str">
        <f t="shared" si="30"/>
        <v/>
      </c>
      <c r="AA353" s="46" t="str">
        <f t="shared" si="31"/>
        <v xml:space="preserve"> Rate</v>
      </c>
    </row>
    <row r="354" spans="2:27" ht="14.65" customHeight="1" x14ac:dyDescent="0.25">
      <c r="B354" s="125">
        <v>346</v>
      </c>
      <c r="C354" s="121"/>
      <c r="D354" s="52"/>
      <c r="E354" s="52"/>
      <c r="F354" s="121"/>
      <c r="G354" s="57"/>
      <c r="H354" s="53"/>
      <c r="I354" s="54" t="str">
        <f>IFERROR(VLOOKUP(H354,Lists!B:C,2,FALSE),"")</f>
        <v/>
      </c>
      <c r="J354" s="52"/>
      <c r="K354" s="53"/>
      <c r="L354" s="71" t="str">
        <f>IFERROR(INDEX('LTSS Rates'!$C$4:$C$269,MATCH('Claims Summary'!X354,'LTSS Rates'!$A$4:$A$269,0)),"")</f>
        <v/>
      </c>
      <c r="M354" s="54" t="str">
        <f>IFERROR(VLOOKUP(Z354,'LTSS Rates'!A:B,2,FALSE),"")</f>
        <v/>
      </c>
      <c r="N354" s="52"/>
      <c r="O354" s="101">
        <f>IFERROR(INDEX('LTSS Rates'!$A$3:$E$269,MATCH(Z354,'LTSS Rates'!$A$3:$A$269,0),MATCH(AA354,'LTSS Rates'!$A$3:$E$3,0)),0)</f>
        <v>0</v>
      </c>
      <c r="P354" s="55">
        <f t="shared" si="27"/>
        <v>0</v>
      </c>
      <c r="Q354" s="274"/>
      <c r="R354" s="126"/>
      <c r="S354" s="182">
        <f t="shared" si="28"/>
        <v>0</v>
      </c>
      <c r="T354" s="228"/>
      <c r="U354" s="167"/>
      <c r="V354" s="205"/>
      <c r="X354" s="46" t="str">
        <f t="shared" si="29"/>
        <v/>
      </c>
      <c r="Z354" s="46" t="str">
        <f t="shared" si="30"/>
        <v/>
      </c>
      <c r="AA354" s="46" t="str">
        <f t="shared" si="31"/>
        <v xml:space="preserve"> Rate</v>
      </c>
    </row>
    <row r="355" spans="2:27" ht="14.65" customHeight="1" x14ac:dyDescent="0.25">
      <c r="B355" s="125">
        <v>347</v>
      </c>
      <c r="C355" s="121"/>
      <c r="D355" s="52"/>
      <c r="E355" s="52"/>
      <c r="F355" s="121"/>
      <c r="G355" s="57"/>
      <c r="H355" s="53"/>
      <c r="I355" s="54" t="str">
        <f>IFERROR(VLOOKUP(H355,Lists!B:C,2,FALSE),"")</f>
        <v/>
      </c>
      <c r="J355" s="52"/>
      <c r="K355" s="53"/>
      <c r="L355" s="71" t="str">
        <f>IFERROR(INDEX('LTSS Rates'!$C$4:$C$269,MATCH('Claims Summary'!X355,'LTSS Rates'!$A$4:$A$269,0)),"")</f>
        <v/>
      </c>
      <c r="M355" s="54" t="str">
        <f>IFERROR(VLOOKUP(Z355,'LTSS Rates'!A:B,2,FALSE),"")</f>
        <v/>
      </c>
      <c r="N355" s="52"/>
      <c r="O355" s="101">
        <f>IFERROR(INDEX('LTSS Rates'!$A$3:$E$269,MATCH(Z355,'LTSS Rates'!$A$3:$A$269,0),MATCH(AA355,'LTSS Rates'!$A$3:$E$3,0)),0)</f>
        <v>0</v>
      </c>
      <c r="P355" s="55">
        <f t="shared" si="27"/>
        <v>0</v>
      </c>
      <c r="Q355" s="274"/>
      <c r="R355" s="126"/>
      <c r="S355" s="182">
        <f t="shared" si="28"/>
        <v>0</v>
      </c>
      <c r="T355" s="228"/>
      <c r="U355" s="167"/>
      <c r="V355" s="205"/>
      <c r="X355" s="46" t="str">
        <f t="shared" si="29"/>
        <v/>
      </c>
      <c r="Z355" s="46" t="str">
        <f t="shared" si="30"/>
        <v/>
      </c>
      <c r="AA355" s="46" t="str">
        <f t="shared" si="31"/>
        <v xml:space="preserve"> Rate</v>
      </c>
    </row>
    <row r="356" spans="2:27" ht="14.65" customHeight="1" x14ac:dyDescent="0.25">
      <c r="B356" s="125">
        <v>348</v>
      </c>
      <c r="C356" s="121"/>
      <c r="D356" s="52"/>
      <c r="E356" s="52"/>
      <c r="F356" s="121"/>
      <c r="G356" s="57"/>
      <c r="H356" s="53"/>
      <c r="I356" s="54" t="str">
        <f>IFERROR(VLOOKUP(H356,Lists!B:C,2,FALSE),"")</f>
        <v/>
      </c>
      <c r="J356" s="52"/>
      <c r="K356" s="53"/>
      <c r="L356" s="71" t="str">
        <f>IFERROR(INDEX('LTSS Rates'!$C$4:$C$269,MATCH('Claims Summary'!X356,'LTSS Rates'!$A$4:$A$269,0)),"")</f>
        <v/>
      </c>
      <c r="M356" s="54" t="str">
        <f>IFERROR(VLOOKUP(Z356,'LTSS Rates'!A:B,2,FALSE),"")</f>
        <v/>
      </c>
      <c r="N356" s="52"/>
      <c r="O356" s="101">
        <f>IFERROR(INDEX('LTSS Rates'!$A$3:$E$269,MATCH(Z356,'LTSS Rates'!$A$3:$A$269,0),MATCH(AA356,'LTSS Rates'!$A$3:$E$3,0)),0)</f>
        <v>0</v>
      </c>
      <c r="P356" s="55">
        <f t="shared" si="27"/>
        <v>0</v>
      </c>
      <c r="Q356" s="274"/>
      <c r="R356" s="126"/>
      <c r="S356" s="182">
        <f t="shared" si="28"/>
        <v>0</v>
      </c>
      <c r="T356" s="228"/>
      <c r="U356" s="167"/>
      <c r="V356" s="205"/>
      <c r="X356" s="46" t="str">
        <f t="shared" si="29"/>
        <v/>
      </c>
      <c r="Z356" s="46" t="str">
        <f t="shared" si="30"/>
        <v/>
      </c>
      <c r="AA356" s="46" t="str">
        <f t="shared" si="31"/>
        <v xml:space="preserve"> Rate</v>
      </c>
    </row>
    <row r="357" spans="2:27" ht="14.65" customHeight="1" x14ac:dyDescent="0.25">
      <c r="B357" s="125">
        <v>349</v>
      </c>
      <c r="C357" s="121"/>
      <c r="D357" s="52"/>
      <c r="E357" s="52"/>
      <c r="F357" s="121"/>
      <c r="G357" s="57"/>
      <c r="H357" s="53"/>
      <c r="I357" s="54" t="str">
        <f>IFERROR(VLOOKUP(H357,Lists!B:C,2,FALSE),"")</f>
        <v/>
      </c>
      <c r="J357" s="52"/>
      <c r="K357" s="53"/>
      <c r="L357" s="71" t="str">
        <f>IFERROR(INDEX('LTSS Rates'!$C$4:$C$269,MATCH('Claims Summary'!X357,'LTSS Rates'!$A$4:$A$269,0)),"")</f>
        <v/>
      </c>
      <c r="M357" s="54" t="str">
        <f>IFERROR(VLOOKUP(Z357,'LTSS Rates'!A:B,2,FALSE),"")</f>
        <v/>
      </c>
      <c r="N357" s="52"/>
      <c r="O357" s="101">
        <f>IFERROR(INDEX('LTSS Rates'!$A$3:$E$269,MATCH(Z357,'LTSS Rates'!$A$3:$A$269,0),MATCH(AA357,'LTSS Rates'!$A$3:$E$3,0)),0)</f>
        <v>0</v>
      </c>
      <c r="P357" s="55">
        <f t="shared" si="27"/>
        <v>0</v>
      </c>
      <c r="Q357" s="274"/>
      <c r="R357" s="126"/>
      <c r="S357" s="182">
        <f t="shared" si="28"/>
        <v>0</v>
      </c>
      <c r="T357" s="228"/>
      <c r="U357" s="167"/>
      <c r="V357" s="205"/>
      <c r="X357" s="46" t="str">
        <f t="shared" si="29"/>
        <v/>
      </c>
      <c r="Z357" s="46" t="str">
        <f t="shared" si="30"/>
        <v/>
      </c>
      <c r="AA357" s="46" t="str">
        <f t="shared" si="31"/>
        <v xml:space="preserve"> Rate</v>
      </c>
    </row>
    <row r="358" spans="2:27" ht="14.65" customHeight="1" x14ac:dyDescent="0.25">
      <c r="B358" s="125">
        <v>350</v>
      </c>
      <c r="C358" s="121"/>
      <c r="D358" s="52"/>
      <c r="E358" s="52"/>
      <c r="F358" s="121"/>
      <c r="G358" s="57"/>
      <c r="H358" s="53"/>
      <c r="I358" s="54" t="str">
        <f>IFERROR(VLOOKUP(H358,Lists!B:C,2,FALSE),"")</f>
        <v/>
      </c>
      <c r="J358" s="52"/>
      <c r="K358" s="53"/>
      <c r="L358" s="71" t="str">
        <f>IFERROR(INDEX('LTSS Rates'!$C$4:$C$269,MATCH('Claims Summary'!X358,'LTSS Rates'!$A$4:$A$269,0)),"")</f>
        <v/>
      </c>
      <c r="M358" s="54" t="str">
        <f>IFERROR(VLOOKUP(Z358,'LTSS Rates'!A:B,2,FALSE),"")</f>
        <v/>
      </c>
      <c r="N358" s="52"/>
      <c r="O358" s="101">
        <f>IFERROR(INDEX('LTSS Rates'!$A$3:$E$269,MATCH(Z358,'LTSS Rates'!$A$3:$A$269,0),MATCH(AA358,'LTSS Rates'!$A$3:$E$3,0)),0)</f>
        <v>0</v>
      </c>
      <c r="P358" s="55">
        <f t="shared" si="27"/>
        <v>0</v>
      </c>
      <c r="Q358" s="274"/>
      <c r="R358" s="126"/>
      <c r="S358" s="182">
        <f t="shared" si="28"/>
        <v>0</v>
      </c>
      <c r="T358" s="228"/>
      <c r="U358" s="167"/>
      <c r="V358" s="205"/>
      <c r="X358" s="46" t="str">
        <f t="shared" si="29"/>
        <v/>
      </c>
      <c r="Z358" s="46" t="str">
        <f t="shared" si="30"/>
        <v/>
      </c>
      <c r="AA358" s="46" t="str">
        <f t="shared" si="31"/>
        <v xml:space="preserve"> Rate</v>
      </c>
    </row>
    <row r="359" spans="2:27" ht="14.65" customHeight="1" x14ac:dyDescent="0.25">
      <c r="B359" s="125">
        <v>351</v>
      </c>
      <c r="C359" s="121"/>
      <c r="D359" s="52"/>
      <c r="E359" s="52"/>
      <c r="F359" s="121"/>
      <c r="G359" s="57"/>
      <c r="H359" s="53"/>
      <c r="I359" s="54" t="str">
        <f>IFERROR(VLOOKUP(H359,Lists!B:C,2,FALSE),"")</f>
        <v/>
      </c>
      <c r="J359" s="52"/>
      <c r="K359" s="53"/>
      <c r="L359" s="71" t="str">
        <f>IFERROR(INDEX('LTSS Rates'!$C$4:$C$269,MATCH('Claims Summary'!X359,'LTSS Rates'!$A$4:$A$269,0)),"")</f>
        <v/>
      </c>
      <c r="M359" s="54" t="str">
        <f>IFERROR(VLOOKUP(Z359,'LTSS Rates'!A:B,2,FALSE),"")</f>
        <v/>
      </c>
      <c r="N359" s="52"/>
      <c r="O359" s="101">
        <f>IFERROR(INDEX('LTSS Rates'!$A$3:$E$269,MATCH(Z359,'LTSS Rates'!$A$3:$A$269,0),MATCH(AA359,'LTSS Rates'!$A$3:$E$3,0)),0)</f>
        <v>0</v>
      </c>
      <c r="P359" s="55">
        <f t="shared" si="27"/>
        <v>0</v>
      </c>
      <c r="Q359" s="274"/>
      <c r="R359" s="126"/>
      <c r="S359" s="182">
        <f t="shared" si="28"/>
        <v>0</v>
      </c>
      <c r="T359" s="228"/>
      <c r="U359" s="167"/>
      <c r="V359" s="205"/>
      <c r="X359" s="46" t="str">
        <f t="shared" si="29"/>
        <v/>
      </c>
      <c r="Z359" s="46" t="str">
        <f t="shared" si="30"/>
        <v/>
      </c>
      <c r="AA359" s="46" t="str">
        <f t="shared" si="31"/>
        <v xml:space="preserve"> Rate</v>
      </c>
    </row>
    <row r="360" spans="2:27" ht="14.65" customHeight="1" x14ac:dyDescent="0.25">
      <c r="B360" s="125">
        <v>352</v>
      </c>
      <c r="C360" s="121"/>
      <c r="D360" s="52"/>
      <c r="E360" s="52"/>
      <c r="F360" s="121"/>
      <c r="G360" s="57"/>
      <c r="H360" s="53"/>
      <c r="I360" s="54" t="str">
        <f>IFERROR(VLOOKUP(H360,Lists!B:C,2,FALSE),"")</f>
        <v/>
      </c>
      <c r="J360" s="52"/>
      <c r="K360" s="53"/>
      <c r="L360" s="71" t="str">
        <f>IFERROR(INDEX('LTSS Rates'!$C$4:$C$269,MATCH('Claims Summary'!X360,'LTSS Rates'!$A$4:$A$269,0)),"")</f>
        <v/>
      </c>
      <c r="M360" s="54" t="str">
        <f>IFERROR(VLOOKUP(Z360,'LTSS Rates'!A:B,2,FALSE),"")</f>
        <v/>
      </c>
      <c r="N360" s="52"/>
      <c r="O360" s="101">
        <f>IFERROR(INDEX('LTSS Rates'!$A$3:$E$269,MATCH(Z360,'LTSS Rates'!$A$3:$A$269,0),MATCH(AA360,'LTSS Rates'!$A$3:$E$3,0)),0)</f>
        <v>0</v>
      </c>
      <c r="P360" s="55">
        <f t="shared" si="27"/>
        <v>0</v>
      </c>
      <c r="Q360" s="274"/>
      <c r="R360" s="126"/>
      <c r="S360" s="182">
        <f t="shared" si="28"/>
        <v>0</v>
      </c>
      <c r="T360" s="228"/>
      <c r="U360" s="167"/>
      <c r="V360" s="205"/>
      <c r="X360" s="46" t="str">
        <f t="shared" si="29"/>
        <v/>
      </c>
      <c r="Z360" s="46" t="str">
        <f t="shared" si="30"/>
        <v/>
      </c>
      <c r="AA360" s="46" t="str">
        <f t="shared" si="31"/>
        <v xml:space="preserve"> Rate</v>
      </c>
    </row>
    <row r="361" spans="2:27" ht="14.65" customHeight="1" x14ac:dyDescent="0.25">
      <c r="B361" s="125">
        <v>353</v>
      </c>
      <c r="C361" s="121"/>
      <c r="D361" s="52"/>
      <c r="E361" s="52"/>
      <c r="F361" s="121"/>
      <c r="G361" s="57"/>
      <c r="H361" s="53"/>
      <c r="I361" s="54" t="str">
        <f>IFERROR(VLOOKUP(H361,Lists!B:C,2,FALSE),"")</f>
        <v/>
      </c>
      <c r="J361" s="52"/>
      <c r="K361" s="53"/>
      <c r="L361" s="71" t="str">
        <f>IFERROR(INDEX('LTSS Rates'!$C$4:$C$269,MATCH('Claims Summary'!X361,'LTSS Rates'!$A$4:$A$269,0)),"")</f>
        <v/>
      </c>
      <c r="M361" s="54" t="str">
        <f>IFERROR(VLOOKUP(Z361,'LTSS Rates'!A:B,2,FALSE),"")</f>
        <v/>
      </c>
      <c r="N361" s="52"/>
      <c r="O361" s="101">
        <f>IFERROR(INDEX('LTSS Rates'!$A$3:$E$269,MATCH(Z361,'LTSS Rates'!$A$3:$A$269,0),MATCH(AA361,'LTSS Rates'!$A$3:$E$3,0)),0)</f>
        <v>0</v>
      </c>
      <c r="P361" s="55">
        <f t="shared" si="27"/>
        <v>0</v>
      </c>
      <c r="Q361" s="274"/>
      <c r="R361" s="126"/>
      <c r="S361" s="182">
        <f t="shared" si="28"/>
        <v>0</v>
      </c>
      <c r="T361" s="228"/>
      <c r="U361" s="167"/>
      <c r="V361" s="205"/>
      <c r="X361" s="46" t="str">
        <f t="shared" si="29"/>
        <v/>
      </c>
      <c r="Z361" s="46" t="str">
        <f t="shared" si="30"/>
        <v/>
      </c>
      <c r="AA361" s="46" t="str">
        <f t="shared" si="31"/>
        <v xml:space="preserve"> Rate</v>
      </c>
    </row>
    <row r="362" spans="2:27" ht="14.65" customHeight="1" x14ac:dyDescent="0.25">
      <c r="B362" s="125">
        <v>354</v>
      </c>
      <c r="C362" s="121"/>
      <c r="D362" s="52"/>
      <c r="E362" s="52"/>
      <c r="F362" s="121"/>
      <c r="G362" s="57"/>
      <c r="H362" s="53"/>
      <c r="I362" s="54" t="str">
        <f>IFERROR(VLOOKUP(H362,Lists!B:C,2,FALSE),"")</f>
        <v/>
      </c>
      <c r="J362" s="52"/>
      <c r="K362" s="53"/>
      <c r="L362" s="71" t="str">
        <f>IFERROR(INDEX('LTSS Rates'!$C$4:$C$269,MATCH('Claims Summary'!X362,'LTSS Rates'!$A$4:$A$269,0)),"")</f>
        <v/>
      </c>
      <c r="M362" s="54" t="str">
        <f>IFERROR(VLOOKUP(Z362,'LTSS Rates'!A:B,2,FALSE),"")</f>
        <v/>
      </c>
      <c r="N362" s="52"/>
      <c r="O362" s="101">
        <f>IFERROR(INDEX('LTSS Rates'!$A$3:$E$269,MATCH(Z362,'LTSS Rates'!$A$3:$A$269,0),MATCH(AA362,'LTSS Rates'!$A$3:$E$3,0)),0)</f>
        <v>0</v>
      </c>
      <c r="P362" s="55">
        <f t="shared" si="27"/>
        <v>0</v>
      </c>
      <c r="Q362" s="274"/>
      <c r="R362" s="126"/>
      <c r="S362" s="182">
        <f t="shared" si="28"/>
        <v>0</v>
      </c>
      <c r="T362" s="228"/>
      <c r="U362" s="167"/>
      <c r="V362" s="205"/>
      <c r="X362" s="46" t="str">
        <f t="shared" si="29"/>
        <v/>
      </c>
      <c r="Z362" s="46" t="str">
        <f t="shared" si="30"/>
        <v/>
      </c>
      <c r="AA362" s="46" t="str">
        <f t="shared" si="31"/>
        <v xml:space="preserve"> Rate</v>
      </c>
    </row>
    <row r="363" spans="2:27" ht="14.65" customHeight="1" x14ac:dyDescent="0.25">
      <c r="B363" s="125">
        <v>355</v>
      </c>
      <c r="C363" s="121"/>
      <c r="D363" s="52"/>
      <c r="E363" s="52"/>
      <c r="F363" s="121"/>
      <c r="G363" s="57"/>
      <c r="H363" s="53"/>
      <c r="I363" s="54" t="str">
        <f>IFERROR(VLOOKUP(H363,Lists!B:C,2,FALSE),"")</f>
        <v/>
      </c>
      <c r="J363" s="52"/>
      <c r="K363" s="53"/>
      <c r="L363" s="71" t="str">
        <f>IFERROR(INDEX('LTSS Rates'!$C$4:$C$269,MATCH('Claims Summary'!X363,'LTSS Rates'!$A$4:$A$269,0)),"")</f>
        <v/>
      </c>
      <c r="M363" s="54" t="str">
        <f>IFERROR(VLOOKUP(Z363,'LTSS Rates'!A:B,2,FALSE),"")</f>
        <v/>
      </c>
      <c r="N363" s="52"/>
      <c r="O363" s="101">
        <f>IFERROR(INDEX('LTSS Rates'!$A$3:$E$269,MATCH(Z363,'LTSS Rates'!$A$3:$A$269,0),MATCH(AA363,'LTSS Rates'!$A$3:$E$3,0)),0)</f>
        <v>0</v>
      </c>
      <c r="P363" s="55">
        <f t="shared" si="27"/>
        <v>0</v>
      </c>
      <c r="Q363" s="274"/>
      <c r="R363" s="126"/>
      <c r="S363" s="182">
        <f t="shared" si="28"/>
        <v>0</v>
      </c>
      <c r="T363" s="228"/>
      <c r="U363" s="167"/>
      <c r="V363" s="205"/>
      <c r="X363" s="46" t="str">
        <f t="shared" si="29"/>
        <v/>
      </c>
      <c r="Z363" s="46" t="str">
        <f t="shared" si="30"/>
        <v/>
      </c>
      <c r="AA363" s="46" t="str">
        <f t="shared" si="31"/>
        <v xml:space="preserve"> Rate</v>
      </c>
    </row>
    <row r="364" spans="2:27" ht="14.65" customHeight="1" x14ac:dyDescent="0.25">
      <c r="B364" s="125">
        <v>356</v>
      </c>
      <c r="C364" s="121"/>
      <c r="D364" s="52"/>
      <c r="E364" s="52"/>
      <c r="F364" s="121"/>
      <c r="G364" s="57"/>
      <c r="H364" s="53"/>
      <c r="I364" s="54" t="str">
        <f>IFERROR(VLOOKUP(H364,Lists!B:C,2,FALSE),"")</f>
        <v/>
      </c>
      <c r="J364" s="52"/>
      <c r="K364" s="53"/>
      <c r="L364" s="71" t="str">
        <f>IFERROR(INDEX('LTSS Rates'!$C$4:$C$269,MATCH('Claims Summary'!X364,'LTSS Rates'!$A$4:$A$269,0)),"")</f>
        <v/>
      </c>
      <c r="M364" s="54" t="str">
        <f>IFERROR(VLOOKUP(Z364,'LTSS Rates'!A:B,2,FALSE),"")</f>
        <v/>
      </c>
      <c r="N364" s="52"/>
      <c r="O364" s="101">
        <f>IFERROR(INDEX('LTSS Rates'!$A$3:$E$269,MATCH(Z364,'LTSS Rates'!$A$3:$A$269,0),MATCH(AA364,'LTSS Rates'!$A$3:$E$3,0)),0)</f>
        <v>0</v>
      </c>
      <c r="P364" s="55">
        <f t="shared" si="27"/>
        <v>0</v>
      </c>
      <c r="Q364" s="274"/>
      <c r="R364" s="126"/>
      <c r="S364" s="182">
        <f t="shared" si="28"/>
        <v>0</v>
      </c>
      <c r="T364" s="228"/>
      <c r="U364" s="167"/>
      <c r="V364" s="205"/>
      <c r="X364" s="46" t="str">
        <f t="shared" si="29"/>
        <v/>
      </c>
      <c r="Z364" s="46" t="str">
        <f t="shared" si="30"/>
        <v/>
      </c>
      <c r="AA364" s="46" t="str">
        <f t="shared" si="31"/>
        <v xml:space="preserve"> Rate</v>
      </c>
    </row>
    <row r="365" spans="2:27" ht="14.65" customHeight="1" x14ac:dyDescent="0.25">
      <c r="B365" s="125">
        <v>357</v>
      </c>
      <c r="C365" s="121"/>
      <c r="D365" s="52"/>
      <c r="E365" s="52"/>
      <c r="F365" s="121"/>
      <c r="G365" s="57"/>
      <c r="H365" s="53"/>
      <c r="I365" s="54" t="str">
        <f>IFERROR(VLOOKUP(H365,Lists!B:C,2,FALSE),"")</f>
        <v/>
      </c>
      <c r="J365" s="52"/>
      <c r="K365" s="53"/>
      <c r="L365" s="71" t="str">
        <f>IFERROR(INDEX('LTSS Rates'!$C$4:$C$269,MATCH('Claims Summary'!X365,'LTSS Rates'!$A$4:$A$269,0)),"")</f>
        <v/>
      </c>
      <c r="M365" s="54" t="str">
        <f>IFERROR(VLOOKUP(Z365,'LTSS Rates'!A:B,2,FALSE),"")</f>
        <v/>
      </c>
      <c r="N365" s="52"/>
      <c r="O365" s="101">
        <f>IFERROR(INDEX('LTSS Rates'!$A$3:$E$269,MATCH(Z365,'LTSS Rates'!$A$3:$A$269,0),MATCH(AA365,'LTSS Rates'!$A$3:$E$3,0)),0)</f>
        <v>0</v>
      </c>
      <c r="P365" s="55">
        <f t="shared" si="27"/>
        <v>0</v>
      </c>
      <c r="Q365" s="274"/>
      <c r="R365" s="126"/>
      <c r="S365" s="182">
        <f t="shared" si="28"/>
        <v>0</v>
      </c>
      <c r="T365" s="228"/>
      <c r="U365" s="167"/>
      <c r="V365" s="205"/>
      <c r="X365" s="46" t="str">
        <f t="shared" si="29"/>
        <v/>
      </c>
      <c r="Z365" s="46" t="str">
        <f t="shared" si="30"/>
        <v/>
      </c>
      <c r="AA365" s="46" t="str">
        <f t="shared" si="31"/>
        <v xml:space="preserve"> Rate</v>
      </c>
    </row>
    <row r="366" spans="2:27" ht="14.65" customHeight="1" x14ac:dyDescent="0.25">
      <c r="B366" s="125">
        <v>358</v>
      </c>
      <c r="C366" s="121"/>
      <c r="D366" s="52"/>
      <c r="E366" s="52"/>
      <c r="F366" s="121"/>
      <c r="G366" s="57"/>
      <c r="H366" s="53"/>
      <c r="I366" s="54" t="str">
        <f>IFERROR(VLOOKUP(H366,Lists!B:C,2,FALSE),"")</f>
        <v/>
      </c>
      <c r="J366" s="52"/>
      <c r="K366" s="53"/>
      <c r="L366" s="71" t="str">
        <f>IFERROR(INDEX('LTSS Rates'!$C$4:$C$269,MATCH('Claims Summary'!X366,'LTSS Rates'!$A$4:$A$269,0)),"")</f>
        <v/>
      </c>
      <c r="M366" s="54" t="str">
        <f>IFERROR(VLOOKUP(Z366,'LTSS Rates'!A:B,2,FALSE),"")</f>
        <v/>
      </c>
      <c r="N366" s="52"/>
      <c r="O366" s="101">
        <f>IFERROR(INDEX('LTSS Rates'!$A$3:$E$269,MATCH(Z366,'LTSS Rates'!$A$3:$A$269,0),MATCH(AA366,'LTSS Rates'!$A$3:$E$3,0)),0)</f>
        <v>0</v>
      </c>
      <c r="P366" s="55">
        <f t="shared" si="27"/>
        <v>0</v>
      </c>
      <c r="Q366" s="274"/>
      <c r="R366" s="126"/>
      <c r="S366" s="182">
        <f t="shared" si="28"/>
        <v>0</v>
      </c>
      <c r="T366" s="228"/>
      <c r="U366" s="167"/>
      <c r="V366" s="205"/>
      <c r="X366" s="46" t="str">
        <f t="shared" si="29"/>
        <v/>
      </c>
      <c r="Z366" s="46" t="str">
        <f t="shared" si="30"/>
        <v/>
      </c>
      <c r="AA366" s="46" t="str">
        <f t="shared" si="31"/>
        <v xml:space="preserve"> Rate</v>
      </c>
    </row>
    <row r="367" spans="2:27" ht="14.65" customHeight="1" x14ac:dyDescent="0.25">
      <c r="B367" s="125">
        <v>359</v>
      </c>
      <c r="C367" s="121"/>
      <c r="D367" s="52"/>
      <c r="E367" s="52"/>
      <c r="F367" s="121"/>
      <c r="G367" s="57"/>
      <c r="H367" s="53"/>
      <c r="I367" s="54" t="str">
        <f>IFERROR(VLOOKUP(H367,Lists!B:C,2,FALSE),"")</f>
        <v/>
      </c>
      <c r="J367" s="52"/>
      <c r="K367" s="53"/>
      <c r="L367" s="71" t="str">
        <f>IFERROR(INDEX('LTSS Rates'!$C$4:$C$269,MATCH('Claims Summary'!X367,'LTSS Rates'!$A$4:$A$269,0)),"")</f>
        <v/>
      </c>
      <c r="M367" s="54" t="str">
        <f>IFERROR(VLOOKUP(Z367,'LTSS Rates'!A:B,2,FALSE),"")</f>
        <v/>
      </c>
      <c r="N367" s="52"/>
      <c r="O367" s="101">
        <f>IFERROR(INDEX('LTSS Rates'!$A$3:$E$269,MATCH(Z367,'LTSS Rates'!$A$3:$A$269,0),MATCH(AA367,'LTSS Rates'!$A$3:$E$3,0)),0)</f>
        <v>0</v>
      </c>
      <c r="P367" s="55">
        <f t="shared" si="27"/>
        <v>0</v>
      </c>
      <c r="Q367" s="274"/>
      <c r="R367" s="126"/>
      <c r="S367" s="182">
        <f t="shared" si="28"/>
        <v>0</v>
      </c>
      <c r="T367" s="228"/>
      <c r="U367" s="167"/>
      <c r="V367" s="205"/>
      <c r="X367" s="46" t="str">
        <f t="shared" si="29"/>
        <v/>
      </c>
      <c r="Z367" s="46" t="str">
        <f t="shared" si="30"/>
        <v/>
      </c>
      <c r="AA367" s="46" t="str">
        <f t="shared" si="31"/>
        <v xml:space="preserve"> Rate</v>
      </c>
    </row>
    <row r="368" spans="2:27" ht="14.65" customHeight="1" x14ac:dyDescent="0.25">
      <c r="B368" s="125">
        <v>360</v>
      </c>
      <c r="C368" s="121"/>
      <c r="D368" s="52"/>
      <c r="E368" s="52"/>
      <c r="F368" s="121"/>
      <c r="G368" s="57"/>
      <c r="H368" s="53"/>
      <c r="I368" s="54" t="str">
        <f>IFERROR(VLOOKUP(H368,Lists!B:C,2,FALSE),"")</f>
        <v/>
      </c>
      <c r="J368" s="52"/>
      <c r="K368" s="53"/>
      <c r="L368" s="71" t="str">
        <f>IFERROR(INDEX('LTSS Rates'!$C$4:$C$269,MATCH('Claims Summary'!X368,'LTSS Rates'!$A$4:$A$269,0)),"")</f>
        <v/>
      </c>
      <c r="M368" s="54" t="str">
        <f>IFERROR(VLOOKUP(Z368,'LTSS Rates'!A:B,2,FALSE),"")</f>
        <v/>
      </c>
      <c r="N368" s="52"/>
      <c r="O368" s="101">
        <f>IFERROR(INDEX('LTSS Rates'!$A$3:$E$269,MATCH(Z368,'LTSS Rates'!$A$3:$A$269,0),MATCH(AA368,'LTSS Rates'!$A$3:$E$3,0)),0)</f>
        <v>0</v>
      </c>
      <c r="P368" s="55">
        <f t="shared" si="27"/>
        <v>0</v>
      </c>
      <c r="Q368" s="274"/>
      <c r="R368" s="126"/>
      <c r="S368" s="182">
        <f t="shared" si="28"/>
        <v>0</v>
      </c>
      <c r="T368" s="228"/>
      <c r="U368" s="167"/>
      <c r="V368" s="205"/>
      <c r="X368" s="46" t="str">
        <f t="shared" si="29"/>
        <v/>
      </c>
      <c r="Z368" s="46" t="str">
        <f t="shared" si="30"/>
        <v/>
      </c>
      <c r="AA368" s="46" t="str">
        <f t="shared" si="31"/>
        <v xml:space="preserve"> Rate</v>
      </c>
    </row>
    <row r="369" spans="2:27" ht="14.65" customHeight="1" x14ac:dyDescent="0.25">
      <c r="B369" s="125">
        <v>361</v>
      </c>
      <c r="C369" s="121"/>
      <c r="D369" s="52"/>
      <c r="E369" s="52"/>
      <c r="F369" s="121"/>
      <c r="G369" s="57"/>
      <c r="H369" s="53"/>
      <c r="I369" s="54" t="str">
        <f>IFERROR(VLOOKUP(H369,Lists!B:C,2,FALSE),"")</f>
        <v/>
      </c>
      <c r="J369" s="52"/>
      <c r="K369" s="53"/>
      <c r="L369" s="71" t="str">
        <f>IFERROR(INDEX('LTSS Rates'!$C$4:$C$269,MATCH('Claims Summary'!X369,'LTSS Rates'!$A$4:$A$269,0)),"")</f>
        <v/>
      </c>
      <c r="M369" s="54" t="str">
        <f>IFERROR(VLOOKUP(Z369,'LTSS Rates'!A:B,2,FALSE),"")</f>
        <v/>
      </c>
      <c r="N369" s="52"/>
      <c r="O369" s="101">
        <f>IFERROR(INDEX('LTSS Rates'!$A$3:$E$269,MATCH(Z369,'LTSS Rates'!$A$3:$A$269,0),MATCH(AA369,'LTSS Rates'!$A$3:$E$3,0)),0)</f>
        <v>0</v>
      </c>
      <c r="P369" s="55">
        <f t="shared" si="27"/>
        <v>0</v>
      </c>
      <c r="Q369" s="274"/>
      <c r="R369" s="126"/>
      <c r="S369" s="182">
        <f t="shared" si="28"/>
        <v>0</v>
      </c>
      <c r="T369" s="228"/>
      <c r="U369" s="167"/>
      <c r="V369" s="205"/>
      <c r="X369" s="46" t="str">
        <f t="shared" si="29"/>
        <v/>
      </c>
      <c r="Z369" s="46" t="str">
        <f t="shared" si="30"/>
        <v/>
      </c>
      <c r="AA369" s="46" t="str">
        <f t="shared" si="31"/>
        <v xml:space="preserve"> Rate</v>
      </c>
    </row>
    <row r="370" spans="2:27" ht="14.65" customHeight="1" x14ac:dyDescent="0.25">
      <c r="B370" s="125">
        <v>362</v>
      </c>
      <c r="C370" s="121"/>
      <c r="D370" s="52"/>
      <c r="E370" s="52"/>
      <c r="F370" s="121"/>
      <c r="G370" s="57"/>
      <c r="H370" s="53"/>
      <c r="I370" s="54" t="str">
        <f>IFERROR(VLOOKUP(H370,Lists!B:C,2,FALSE),"")</f>
        <v/>
      </c>
      <c r="J370" s="52"/>
      <c r="K370" s="53"/>
      <c r="L370" s="71" t="str">
        <f>IFERROR(INDEX('LTSS Rates'!$C$4:$C$269,MATCH('Claims Summary'!X370,'LTSS Rates'!$A$4:$A$269,0)),"")</f>
        <v/>
      </c>
      <c r="M370" s="54" t="str">
        <f>IFERROR(VLOOKUP(Z370,'LTSS Rates'!A:B,2,FALSE),"")</f>
        <v/>
      </c>
      <c r="N370" s="52"/>
      <c r="O370" s="101">
        <f>IFERROR(INDEX('LTSS Rates'!$A$3:$E$269,MATCH(Z370,'LTSS Rates'!$A$3:$A$269,0),MATCH(AA370,'LTSS Rates'!$A$3:$E$3,0)),0)</f>
        <v>0</v>
      </c>
      <c r="P370" s="55">
        <f t="shared" si="27"/>
        <v>0</v>
      </c>
      <c r="Q370" s="274"/>
      <c r="R370" s="126"/>
      <c r="S370" s="182">
        <f t="shared" si="28"/>
        <v>0</v>
      </c>
      <c r="T370" s="228"/>
      <c r="U370" s="167"/>
      <c r="V370" s="205"/>
      <c r="X370" s="46" t="str">
        <f t="shared" si="29"/>
        <v/>
      </c>
      <c r="Z370" s="46" t="str">
        <f t="shared" si="30"/>
        <v/>
      </c>
      <c r="AA370" s="46" t="str">
        <f t="shared" si="31"/>
        <v xml:space="preserve"> Rate</v>
      </c>
    </row>
    <row r="371" spans="2:27" ht="14.65" customHeight="1" x14ac:dyDescent="0.25">
      <c r="B371" s="125">
        <v>363</v>
      </c>
      <c r="C371" s="121"/>
      <c r="D371" s="52"/>
      <c r="E371" s="52"/>
      <c r="F371" s="121"/>
      <c r="G371" s="57"/>
      <c r="H371" s="53"/>
      <c r="I371" s="54" t="str">
        <f>IFERROR(VLOOKUP(H371,Lists!B:C,2,FALSE),"")</f>
        <v/>
      </c>
      <c r="J371" s="52"/>
      <c r="K371" s="53"/>
      <c r="L371" s="71" t="str">
        <f>IFERROR(INDEX('LTSS Rates'!$C$4:$C$269,MATCH('Claims Summary'!X371,'LTSS Rates'!$A$4:$A$269,0)),"")</f>
        <v/>
      </c>
      <c r="M371" s="54" t="str">
        <f>IFERROR(VLOOKUP(Z371,'LTSS Rates'!A:B,2,FALSE),"")</f>
        <v/>
      </c>
      <c r="N371" s="52"/>
      <c r="O371" s="101">
        <f>IFERROR(INDEX('LTSS Rates'!$A$3:$E$269,MATCH(Z371,'LTSS Rates'!$A$3:$A$269,0),MATCH(AA371,'LTSS Rates'!$A$3:$E$3,0)),0)</f>
        <v>0</v>
      </c>
      <c r="P371" s="55">
        <f t="shared" si="27"/>
        <v>0</v>
      </c>
      <c r="Q371" s="274"/>
      <c r="R371" s="126"/>
      <c r="S371" s="182">
        <f t="shared" si="28"/>
        <v>0</v>
      </c>
      <c r="T371" s="228"/>
      <c r="U371" s="167"/>
      <c r="V371" s="205"/>
      <c r="X371" s="46" t="str">
        <f t="shared" si="29"/>
        <v/>
      </c>
      <c r="Z371" s="46" t="str">
        <f t="shared" si="30"/>
        <v/>
      </c>
      <c r="AA371" s="46" t="str">
        <f t="shared" si="31"/>
        <v xml:space="preserve"> Rate</v>
      </c>
    </row>
    <row r="372" spans="2:27" ht="14.65" customHeight="1" x14ac:dyDescent="0.25">
      <c r="B372" s="125">
        <v>364</v>
      </c>
      <c r="C372" s="121"/>
      <c r="D372" s="52"/>
      <c r="E372" s="52"/>
      <c r="F372" s="121"/>
      <c r="G372" s="57"/>
      <c r="H372" s="53"/>
      <c r="I372" s="54" t="str">
        <f>IFERROR(VLOOKUP(H372,Lists!B:C,2,FALSE),"")</f>
        <v/>
      </c>
      <c r="J372" s="52"/>
      <c r="K372" s="53"/>
      <c r="L372" s="71" t="str">
        <f>IFERROR(INDEX('LTSS Rates'!$C$4:$C$269,MATCH('Claims Summary'!X372,'LTSS Rates'!$A$4:$A$269,0)),"")</f>
        <v/>
      </c>
      <c r="M372" s="54" t="str">
        <f>IFERROR(VLOOKUP(Z372,'LTSS Rates'!A:B,2,FALSE),"")</f>
        <v/>
      </c>
      <c r="N372" s="52"/>
      <c r="O372" s="101">
        <f>IFERROR(INDEX('LTSS Rates'!$A$3:$E$269,MATCH(Z372,'LTSS Rates'!$A$3:$A$269,0),MATCH(AA372,'LTSS Rates'!$A$3:$E$3,0)),0)</f>
        <v>0</v>
      </c>
      <c r="P372" s="55">
        <f t="shared" si="27"/>
        <v>0</v>
      </c>
      <c r="Q372" s="274"/>
      <c r="R372" s="126"/>
      <c r="S372" s="182">
        <f t="shared" si="28"/>
        <v>0</v>
      </c>
      <c r="T372" s="228"/>
      <c r="U372" s="167"/>
      <c r="V372" s="205"/>
      <c r="X372" s="46" t="str">
        <f t="shared" si="29"/>
        <v/>
      </c>
      <c r="Z372" s="46" t="str">
        <f t="shared" si="30"/>
        <v/>
      </c>
      <c r="AA372" s="46" t="str">
        <f t="shared" si="31"/>
        <v xml:space="preserve"> Rate</v>
      </c>
    </row>
    <row r="373" spans="2:27" ht="14.65" customHeight="1" x14ac:dyDescent="0.25">
      <c r="B373" s="125">
        <v>365</v>
      </c>
      <c r="C373" s="121"/>
      <c r="D373" s="52"/>
      <c r="E373" s="52"/>
      <c r="F373" s="121"/>
      <c r="G373" s="57"/>
      <c r="H373" s="53"/>
      <c r="I373" s="54" t="str">
        <f>IFERROR(VLOOKUP(H373,Lists!B:C,2,FALSE),"")</f>
        <v/>
      </c>
      <c r="J373" s="52"/>
      <c r="K373" s="53"/>
      <c r="L373" s="71" t="str">
        <f>IFERROR(INDEX('LTSS Rates'!$C$4:$C$269,MATCH('Claims Summary'!X373,'LTSS Rates'!$A$4:$A$269,0)),"")</f>
        <v/>
      </c>
      <c r="M373" s="54" t="str">
        <f>IFERROR(VLOOKUP(Z373,'LTSS Rates'!A:B,2,FALSE),"")</f>
        <v/>
      </c>
      <c r="N373" s="52"/>
      <c r="O373" s="101">
        <f>IFERROR(INDEX('LTSS Rates'!$A$3:$E$269,MATCH(Z373,'LTSS Rates'!$A$3:$A$269,0),MATCH(AA373,'LTSS Rates'!$A$3:$E$3,0)),0)</f>
        <v>0</v>
      </c>
      <c r="P373" s="55">
        <f t="shared" ref="P373:P436" si="32">IFERROR(N373*O373,0)</f>
        <v>0</v>
      </c>
      <c r="Q373" s="274"/>
      <c r="R373" s="126"/>
      <c r="S373" s="182">
        <f t="shared" ref="S373:S436" si="33">P373-R373</f>
        <v>0</v>
      </c>
      <c r="T373" s="228"/>
      <c r="U373" s="167"/>
      <c r="V373" s="205"/>
      <c r="X373" s="46" t="str">
        <f t="shared" ref="X373:X436" si="34">CONCATENATE(K373,J373)</f>
        <v/>
      </c>
      <c r="Z373" s="46" t="str">
        <f t="shared" ref="Z373:Z436" si="35">IF(G373="State Funded",CONCATENATE(K373,"CP"),CONCATENATE(K373,J373))</f>
        <v/>
      </c>
      <c r="AA373" s="46" t="str">
        <f t="shared" ref="AA373:AA436" si="36">CONCATENATE(I373," ","Rate")</f>
        <v xml:space="preserve"> Rate</v>
      </c>
    </row>
    <row r="374" spans="2:27" ht="14.65" customHeight="1" x14ac:dyDescent="0.25">
      <c r="B374" s="125">
        <v>366</v>
      </c>
      <c r="C374" s="121"/>
      <c r="D374" s="52"/>
      <c r="E374" s="52"/>
      <c r="F374" s="121"/>
      <c r="G374" s="57"/>
      <c r="H374" s="53"/>
      <c r="I374" s="54" t="str">
        <f>IFERROR(VLOOKUP(H374,Lists!B:C,2,FALSE),"")</f>
        <v/>
      </c>
      <c r="J374" s="52"/>
      <c r="K374" s="53"/>
      <c r="L374" s="71" t="str">
        <f>IFERROR(INDEX('LTSS Rates'!$C$4:$C$269,MATCH('Claims Summary'!X374,'LTSS Rates'!$A$4:$A$269,0)),"")</f>
        <v/>
      </c>
      <c r="M374" s="54" t="str">
        <f>IFERROR(VLOOKUP(Z374,'LTSS Rates'!A:B,2,FALSE),"")</f>
        <v/>
      </c>
      <c r="N374" s="52"/>
      <c r="O374" s="101">
        <f>IFERROR(INDEX('LTSS Rates'!$A$3:$E$269,MATCH(Z374,'LTSS Rates'!$A$3:$A$269,0),MATCH(AA374,'LTSS Rates'!$A$3:$E$3,0)),0)</f>
        <v>0</v>
      </c>
      <c r="P374" s="55">
        <f t="shared" si="32"/>
        <v>0</v>
      </c>
      <c r="Q374" s="274"/>
      <c r="R374" s="126"/>
      <c r="S374" s="182">
        <f t="shared" si="33"/>
        <v>0</v>
      </c>
      <c r="T374" s="228"/>
      <c r="U374" s="167"/>
      <c r="V374" s="205"/>
      <c r="X374" s="46" t="str">
        <f t="shared" si="34"/>
        <v/>
      </c>
      <c r="Z374" s="46" t="str">
        <f t="shared" si="35"/>
        <v/>
      </c>
      <c r="AA374" s="46" t="str">
        <f t="shared" si="36"/>
        <v xml:space="preserve"> Rate</v>
      </c>
    </row>
    <row r="375" spans="2:27" ht="14.65" customHeight="1" x14ac:dyDescent="0.25">
      <c r="B375" s="125">
        <v>367</v>
      </c>
      <c r="C375" s="121"/>
      <c r="D375" s="52"/>
      <c r="E375" s="52"/>
      <c r="F375" s="121"/>
      <c r="G375" s="57"/>
      <c r="H375" s="53"/>
      <c r="I375" s="54" t="str">
        <f>IFERROR(VLOOKUP(H375,Lists!B:C,2,FALSE),"")</f>
        <v/>
      </c>
      <c r="J375" s="52"/>
      <c r="K375" s="53"/>
      <c r="L375" s="71" t="str">
        <f>IFERROR(INDEX('LTSS Rates'!$C$4:$C$269,MATCH('Claims Summary'!X375,'LTSS Rates'!$A$4:$A$269,0)),"")</f>
        <v/>
      </c>
      <c r="M375" s="54" t="str">
        <f>IFERROR(VLOOKUP(Z375,'LTSS Rates'!A:B,2,FALSE),"")</f>
        <v/>
      </c>
      <c r="N375" s="52"/>
      <c r="O375" s="101">
        <f>IFERROR(INDEX('LTSS Rates'!$A$3:$E$269,MATCH(Z375,'LTSS Rates'!$A$3:$A$269,0),MATCH(AA375,'LTSS Rates'!$A$3:$E$3,0)),0)</f>
        <v>0</v>
      </c>
      <c r="P375" s="55">
        <f t="shared" si="32"/>
        <v>0</v>
      </c>
      <c r="Q375" s="274"/>
      <c r="R375" s="126"/>
      <c r="S375" s="182">
        <f t="shared" si="33"/>
        <v>0</v>
      </c>
      <c r="T375" s="228"/>
      <c r="U375" s="167"/>
      <c r="V375" s="205"/>
      <c r="X375" s="46" t="str">
        <f t="shared" si="34"/>
        <v/>
      </c>
      <c r="Z375" s="46" t="str">
        <f t="shared" si="35"/>
        <v/>
      </c>
      <c r="AA375" s="46" t="str">
        <f t="shared" si="36"/>
        <v xml:space="preserve"> Rate</v>
      </c>
    </row>
    <row r="376" spans="2:27" ht="14.65" customHeight="1" x14ac:dyDescent="0.25">
      <c r="B376" s="125">
        <v>368</v>
      </c>
      <c r="C376" s="121"/>
      <c r="D376" s="52"/>
      <c r="E376" s="52"/>
      <c r="F376" s="121"/>
      <c r="G376" s="57"/>
      <c r="H376" s="53"/>
      <c r="I376" s="54" t="str">
        <f>IFERROR(VLOOKUP(H376,Lists!B:C,2,FALSE),"")</f>
        <v/>
      </c>
      <c r="J376" s="52"/>
      <c r="K376" s="53"/>
      <c r="L376" s="71" t="str">
        <f>IFERROR(INDEX('LTSS Rates'!$C$4:$C$269,MATCH('Claims Summary'!X376,'LTSS Rates'!$A$4:$A$269,0)),"")</f>
        <v/>
      </c>
      <c r="M376" s="54" t="str">
        <f>IFERROR(VLOOKUP(Z376,'LTSS Rates'!A:B,2,FALSE),"")</f>
        <v/>
      </c>
      <c r="N376" s="52"/>
      <c r="O376" s="101">
        <f>IFERROR(INDEX('LTSS Rates'!$A$3:$E$269,MATCH(Z376,'LTSS Rates'!$A$3:$A$269,0),MATCH(AA376,'LTSS Rates'!$A$3:$E$3,0)),0)</f>
        <v>0</v>
      </c>
      <c r="P376" s="55">
        <f t="shared" si="32"/>
        <v>0</v>
      </c>
      <c r="Q376" s="274"/>
      <c r="R376" s="126"/>
      <c r="S376" s="182">
        <f t="shared" si="33"/>
        <v>0</v>
      </c>
      <c r="T376" s="228"/>
      <c r="U376" s="167"/>
      <c r="V376" s="205"/>
      <c r="X376" s="46" t="str">
        <f t="shared" si="34"/>
        <v/>
      </c>
      <c r="Z376" s="46" t="str">
        <f t="shared" si="35"/>
        <v/>
      </c>
      <c r="AA376" s="46" t="str">
        <f t="shared" si="36"/>
        <v xml:space="preserve"> Rate</v>
      </c>
    </row>
    <row r="377" spans="2:27" ht="14.65" customHeight="1" x14ac:dyDescent="0.25">
      <c r="B377" s="125">
        <v>369</v>
      </c>
      <c r="C377" s="121"/>
      <c r="D377" s="52"/>
      <c r="E377" s="52"/>
      <c r="F377" s="121"/>
      <c r="G377" s="57"/>
      <c r="H377" s="53"/>
      <c r="I377" s="54" t="str">
        <f>IFERROR(VLOOKUP(H377,Lists!B:C,2,FALSE),"")</f>
        <v/>
      </c>
      <c r="J377" s="52"/>
      <c r="K377" s="53"/>
      <c r="L377" s="71" t="str">
        <f>IFERROR(INDEX('LTSS Rates'!$C$4:$C$269,MATCH('Claims Summary'!X377,'LTSS Rates'!$A$4:$A$269,0)),"")</f>
        <v/>
      </c>
      <c r="M377" s="54" t="str">
        <f>IFERROR(VLOOKUP(Z377,'LTSS Rates'!A:B,2,FALSE),"")</f>
        <v/>
      </c>
      <c r="N377" s="52"/>
      <c r="O377" s="101">
        <f>IFERROR(INDEX('LTSS Rates'!$A$3:$E$269,MATCH(Z377,'LTSS Rates'!$A$3:$A$269,0),MATCH(AA377,'LTSS Rates'!$A$3:$E$3,0)),0)</f>
        <v>0</v>
      </c>
      <c r="P377" s="55">
        <f t="shared" si="32"/>
        <v>0</v>
      </c>
      <c r="Q377" s="274"/>
      <c r="R377" s="126"/>
      <c r="S377" s="182">
        <f t="shared" si="33"/>
        <v>0</v>
      </c>
      <c r="T377" s="228"/>
      <c r="U377" s="167"/>
      <c r="V377" s="205"/>
      <c r="X377" s="46" t="str">
        <f t="shared" si="34"/>
        <v/>
      </c>
      <c r="Z377" s="46" t="str">
        <f t="shared" si="35"/>
        <v/>
      </c>
      <c r="AA377" s="46" t="str">
        <f t="shared" si="36"/>
        <v xml:space="preserve"> Rate</v>
      </c>
    </row>
    <row r="378" spans="2:27" ht="14.65" customHeight="1" x14ac:dyDescent="0.25">
      <c r="B378" s="125">
        <v>370</v>
      </c>
      <c r="C378" s="121"/>
      <c r="D378" s="52"/>
      <c r="E378" s="52"/>
      <c r="F378" s="121"/>
      <c r="G378" s="57"/>
      <c r="H378" s="53"/>
      <c r="I378" s="54" t="str">
        <f>IFERROR(VLOOKUP(H378,Lists!B:C,2,FALSE),"")</f>
        <v/>
      </c>
      <c r="J378" s="52"/>
      <c r="K378" s="53"/>
      <c r="L378" s="71" t="str">
        <f>IFERROR(INDEX('LTSS Rates'!$C$4:$C$269,MATCH('Claims Summary'!X378,'LTSS Rates'!$A$4:$A$269,0)),"")</f>
        <v/>
      </c>
      <c r="M378" s="54" t="str">
        <f>IFERROR(VLOOKUP(Z378,'LTSS Rates'!A:B,2,FALSE),"")</f>
        <v/>
      </c>
      <c r="N378" s="52"/>
      <c r="O378" s="101">
        <f>IFERROR(INDEX('LTSS Rates'!$A$3:$E$269,MATCH(Z378,'LTSS Rates'!$A$3:$A$269,0),MATCH(AA378,'LTSS Rates'!$A$3:$E$3,0)),0)</f>
        <v>0</v>
      </c>
      <c r="P378" s="55">
        <f t="shared" si="32"/>
        <v>0</v>
      </c>
      <c r="Q378" s="274"/>
      <c r="R378" s="126"/>
      <c r="S378" s="182">
        <f t="shared" si="33"/>
        <v>0</v>
      </c>
      <c r="T378" s="228"/>
      <c r="U378" s="167"/>
      <c r="V378" s="205"/>
      <c r="X378" s="46" t="str">
        <f t="shared" si="34"/>
        <v/>
      </c>
      <c r="Z378" s="46" t="str">
        <f t="shared" si="35"/>
        <v/>
      </c>
      <c r="AA378" s="46" t="str">
        <f t="shared" si="36"/>
        <v xml:space="preserve"> Rate</v>
      </c>
    </row>
    <row r="379" spans="2:27" ht="14.65" customHeight="1" x14ac:dyDescent="0.25">
      <c r="B379" s="125">
        <v>371</v>
      </c>
      <c r="C379" s="121"/>
      <c r="D379" s="52"/>
      <c r="E379" s="52"/>
      <c r="F379" s="121"/>
      <c r="G379" s="57"/>
      <c r="H379" s="53"/>
      <c r="I379" s="54" t="str">
        <f>IFERROR(VLOOKUP(H379,Lists!B:C,2,FALSE),"")</f>
        <v/>
      </c>
      <c r="J379" s="52"/>
      <c r="K379" s="53"/>
      <c r="L379" s="71" t="str">
        <f>IFERROR(INDEX('LTSS Rates'!$C$4:$C$269,MATCH('Claims Summary'!X379,'LTSS Rates'!$A$4:$A$269,0)),"")</f>
        <v/>
      </c>
      <c r="M379" s="54" t="str">
        <f>IFERROR(VLOOKUP(Z379,'LTSS Rates'!A:B,2,FALSE),"")</f>
        <v/>
      </c>
      <c r="N379" s="52"/>
      <c r="O379" s="101">
        <f>IFERROR(INDEX('LTSS Rates'!$A$3:$E$269,MATCH(Z379,'LTSS Rates'!$A$3:$A$269,0),MATCH(AA379,'LTSS Rates'!$A$3:$E$3,0)),0)</f>
        <v>0</v>
      </c>
      <c r="P379" s="55">
        <f t="shared" si="32"/>
        <v>0</v>
      </c>
      <c r="Q379" s="274"/>
      <c r="R379" s="126"/>
      <c r="S379" s="182">
        <f t="shared" si="33"/>
        <v>0</v>
      </c>
      <c r="T379" s="228"/>
      <c r="U379" s="167"/>
      <c r="V379" s="205"/>
      <c r="X379" s="46" t="str">
        <f t="shared" si="34"/>
        <v/>
      </c>
      <c r="Z379" s="46" t="str">
        <f t="shared" si="35"/>
        <v/>
      </c>
      <c r="AA379" s="46" t="str">
        <f t="shared" si="36"/>
        <v xml:space="preserve"> Rate</v>
      </c>
    </row>
    <row r="380" spans="2:27" ht="14.65" customHeight="1" x14ac:dyDescent="0.25">
      <c r="B380" s="125">
        <v>372</v>
      </c>
      <c r="C380" s="121"/>
      <c r="D380" s="52"/>
      <c r="E380" s="52"/>
      <c r="F380" s="121"/>
      <c r="G380" s="57"/>
      <c r="H380" s="53"/>
      <c r="I380" s="54" t="str">
        <f>IFERROR(VLOOKUP(H380,Lists!B:C,2,FALSE),"")</f>
        <v/>
      </c>
      <c r="J380" s="52"/>
      <c r="K380" s="53"/>
      <c r="L380" s="71" t="str">
        <f>IFERROR(INDEX('LTSS Rates'!$C$4:$C$269,MATCH('Claims Summary'!X380,'LTSS Rates'!$A$4:$A$269,0)),"")</f>
        <v/>
      </c>
      <c r="M380" s="54" t="str">
        <f>IFERROR(VLOOKUP(Z380,'LTSS Rates'!A:B,2,FALSE),"")</f>
        <v/>
      </c>
      <c r="N380" s="52"/>
      <c r="O380" s="101">
        <f>IFERROR(INDEX('LTSS Rates'!$A$3:$E$269,MATCH(Z380,'LTSS Rates'!$A$3:$A$269,0),MATCH(AA380,'LTSS Rates'!$A$3:$E$3,0)),0)</f>
        <v>0</v>
      </c>
      <c r="P380" s="55">
        <f t="shared" si="32"/>
        <v>0</v>
      </c>
      <c r="Q380" s="274"/>
      <c r="R380" s="126"/>
      <c r="S380" s="182">
        <f t="shared" si="33"/>
        <v>0</v>
      </c>
      <c r="T380" s="228"/>
      <c r="U380" s="167"/>
      <c r="V380" s="205"/>
      <c r="X380" s="46" t="str">
        <f t="shared" si="34"/>
        <v/>
      </c>
      <c r="Z380" s="46" t="str">
        <f t="shared" si="35"/>
        <v/>
      </c>
      <c r="AA380" s="46" t="str">
        <f t="shared" si="36"/>
        <v xml:space="preserve"> Rate</v>
      </c>
    </row>
    <row r="381" spans="2:27" ht="14.65" customHeight="1" x14ac:dyDescent="0.25">
      <c r="B381" s="125">
        <v>373</v>
      </c>
      <c r="C381" s="121"/>
      <c r="D381" s="52"/>
      <c r="E381" s="52"/>
      <c r="F381" s="121"/>
      <c r="G381" s="57"/>
      <c r="H381" s="53"/>
      <c r="I381" s="54" t="str">
        <f>IFERROR(VLOOKUP(H381,Lists!B:C,2,FALSE),"")</f>
        <v/>
      </c>
      <c r="J381" s="52"/>
      <c r="K381" s="53"/>
      <c r="L381" s="71" t="str">
        <f>IFERROR(INDEX('LTSS Rates'!$C$4:$C$269,MATCH('Claims Summary'!X381,'LTSS Rates'!$A$4:$A$269,0)),"")</f>
        <v/>
      </c>
      <c r="M381" s="54" t="str">
        <f>IFERROR(VLOOKUP(Z381,'LTSS Rates'!A:B,2,FALSE),"")</f>
        <v/>
      </c>
      <c r="N381" s="52"/>
      <c r="O381" s="101">
        <f>IFERROR(INDEX('LTSS Rates'!$A$3:$E$269,MATCH(Z381,'LTSS Rates'!$A$3:$A$269,0),MATCH(AA381,'LTSS Rates'!$A$3:$E$3,0)),0)</f>
        <v>0</v>
      </c>
      <c r="P381" s="55">
        <f t="shared" si="32"/>
        <v>0</v>
      </c>
      <c r="Q381" s="274"/>
      <c r="R381" s="126"/>
      <c r="S381" s="182">
        <f t="shared" si="33"/>
        <v>0</v>
      </c>
      <c r="T381" s="228"/>
      <c r="U381" s="167"/>
      <c r="V381" s="205"/>
      <c r="X381" s="46" t="str">
        <f t="shared" si="34"/>
        <v/>
      </c>
      <c r="Z381" s="46" t="str">
        <f t="shared" si="35"/>
        <v/>
      </c>
      <c r="AA381" s="46" t="str">
        <f t="shared" si="36"/>
        <v xml:space="preserve"> Rate</v>
      </c>
    </row>
    <row r="382" spans="2:27" ht="14.65" customHeight="1" x14ac:dyDescent="0.25">
      <c r="B382" s="125">
        <v>374</v>
      </c>
      <c r="C382" s="121"/>
      <c r="D382" s="52"/>
      <c r="E382" s="52"/>
      <c r="F382" s="121"/>
      <c r="G382" s="57"/>
      <c r="H382" s="53"/>
      <c r="I382" s="54" t="str">
        <f>IFERROR(VLOOKUP(H382,Lists!B:C,2,FALSE),"")</f>
        <v/>
      </c>
      <c r="J382" s="52"/>
      <c r="K382" s="53"/>
      <c r="L382" s="71" t="str">
        <f>IFERROR(INDEX('LTSS Rates'!$C$4:$C$269,MATCH('Claims Summary'!X382,'LTSS Rates'!$A$4:$A$269,0)),"")</f>
        <v/>
      </c>
      <c r="M382" s="54" t="str">
        <f>IFERROR(VLOOKUP(Z382,'LTSS Rates'!A:B,2,FALSE),"")</f>
        <v/>
      </c>
      <c r="N382" s="52"/>
      <c r="O382" s="101">
        <f>IFERROR(INDEX('LTSS Rates'!$A$3:$E$269,MATCH(Z382,'LTSS Rates'!$A$3:$A$269,0),MATCH(AA382,'LTSS Rates'!$A$3:$E$3,0)),0)</f>
        <v>0</v>
      </c>
      <c r="P382" s="55">
        <f t="shared" si="32"/>
        <v>0</v>
      </c>
      <c r="Q382" s="274"/>
      <c r="R382" s="126"/>
      <c r="S382" s="182">
        <f t="shared" si="33"/>
        <v>0</v>
      </c>
      <c r="T382" s="228"/>
      <c r="U382" s="167"/>
      <c r="V382" s="205"/>
      <c r="X382" s="46" t="str">
        <f t="shared" si="34"/>
        <v/>
      </c>
      <c r="Z382" s="46" t="str">
        <f t="shared" si="35"/>
        <v/>
      </c>
      <c r="AA382" s="46" t="str">
        <f t="shared" si="36"/>
        <v xml:space="preserve"> Rate</v>
      </c>
    </row>
    <row r="383" spans="2:27" ht="14.65" customHeight="1" x14ac:dyDescent="0.25">
      <c r="B383" s="125">
        <v>375</v>
      </c>
      <c r="C383" s="121"/>
      <c r="D383" s="52"/>
      <c r="E383" s="52"/>
      <c r="F383" s="121"/>
      <c r="G383" s="57"/>
      <c r="H383" s="53"/>
      <c r="I383" s="54" t="str">
        <f>IFERROR(VLOOKUP(H383,Lists!B:C,2,FALSE),"")</f>
        <v/>
      </c>
      <c r="J383" s="52"/>
      <c r="K383" s="53"/>
      <c r="L383" s="71" t="str">
        <f>IFERROR(INDEX('LTSS Rates'!$C$4:$C$269,MATCH('Claims Summary'!X383,'LTSS Rates'!$A$4:$A$269,0)),"")</f>
        <v/>
      </c>
      <c r="M383" s="54" t="str">
        <f>IFERROR(VLOOKUP(Z383,'LTSS Rates'!A:B,2,FALSE),"")</f>
        <v/>
      </c>
      <c r="N383" s="52"/>
      <c r="O383" s="101">
        <f>IFERROR(INDEX('LTSS Rates'!$A$3:$E$269,MATCH(Z383,'LTSS Rates'!$A$3:$A$269,0),MATCH(AA383,'LTSS Rates'!$A$3:$E$3,0)),0)</f>
        <v>0</v>
      </c>
      <c r="P383" s="55">
        <f t="shared" si="32"/>
        <v>0</v>
      </c>
      <c r="Q383" s="274"/>
      <c r="R383" s="126"/>
      <c r="S383" s="182">
        <f t="shared" si="33"/>
        <v>0</v>
      </c>
      <c r="T383" s="228"/>
      <c r="U383" s="167"/>
      <c r="V383" s="205"/>
      <c r="X383" s="46" t="str">
        <f t="shared" si="34"/>
        <v/>
      </c>
      <c r="Z383" s="46" t="str">
        <f t="shared" si="35"/>
        <v/>
      </c>
      <c r="AA383" s="46" t="str">
        <f t="shared" si="36"/>
        <v xml:space="preserve"> Rate</v>
      </c>
    </row>
    <row r="384" spans="2:27" ht="14.65" customHeight="1" x14ac:dyDescent="0.25">
      <c r="B384" s="125">
        <v>376</v>
      </c>
      <c r="C384" s="121"/>
      <c r="D384" s="52"/>
      <c r="E384" s="52"/>
      <c r="F384" s="121"/>
      <c r="G384" s="57"/>
      <c r="H384" s="53"/>
      <c r="I384" s="54" t="str">
        <f>IFERROR(VLOOKUP(H384,Lists!B:C,2,FALSE),"")</f>
        <v/>
      </c>
      <c r="J384" s="52"/>
      <c r="K384" s="53"/>
      <c r="L384" s="71" t="str">
        <f>IFERROR(INDEX('LTSS Rates'!$C$4:$C$269,MATCH('Claims Summary'!X384,'LTSS Rates'!$A$4:$A$269,0)),"")</f>
        <v/>
      </c>
      <c r="M384" s="54" t="str">
        <f>IFERROR(VLOOKUP(Z384,'LTSS Rates'!A:B,2,FALSE),"")</f>
        <v/>
      </c>
      <c r="N384" s="52"/>
      <c r="O384" s="101">
        <f>IFERROR(INDEX('LTSS Rates'!$A$3:$E$269,MATCH(Z384,'LTSS Rates'!$A$3:$A$269,0),MATCH(AA384,'LTSS Rates'!$A$3:$E$3,0)),0)</f>
        <v>0</v>
      </c>
      <c r="P384" s="55">
        <f t="shared" si="32"/>
        <v>0</v>
      </c>
      <c r="Q384" s="274"/>
      <c r="R384" s="126"/>
      <c r="S384" s="182">
        <f t="shared" si="33"/>
        <v>0</v>
      </c>
      <c r="T384" s="228"/>
      <c r="U384" s="167"/>
      <c r="V384" s="205"/>
      <c r="X384" s="46" t="str">
        <f t="shared" si="34"/>
        <v/>
      </c>
      <c r="Z384" s="46" t="str">
        <f t="shared" si="35"/>
        <v/>
      </c>
      <c r="AA384" s="46" t="str">
        <f t="shared" si="36"/>
        <v xml:space="preserve"> Rate</v>
      </c>
    </row>
    <row r="385" spans="2:27" ht="14.65" customHeight="1" x14ac:dyDescent="0.25">
      <c r="B385" s="125">
        <v>377</v>
      </c>
      <c r="C385" s="121"/>
      <c r="D385" s="52"/>
      <c r="E385" s="52"/>
      <c r="F385" s="121"/>
      <c r="G385" s="57"/>
      <c r="H385" s="53"/>
      <c r="I385" s="54" t="str">
        <f>IFERROR(VLOOKUP(H385,Lists!B:C,2,FALSE),"")</f>
        <v/>
      </c>
      <c r="J385" s="52"/>
      <c r="K385" s="53"/>
      <c r="L385" s="71" t="str">
        <f>IFERROR(INDEX('LTSS Rates'!$C$4:$C$269,MATCH('Claims Summary'!X385,'LTSS Rates'!$A$4:$A$269,0)),"")</f>
        <v/>
      </c>
      <c r="M385" s="54" t="str">
        <f>IFERROR(VLOOKUP(Z385,'LTSS Rates'!A:B,2,FALSE),"")</f>
        <v/>
      </c>
      <c r="N385" s="52"/>
      <c r="O385" s="101">
        <f>IFERROR(INDEX('LTSS Rates'!$A$3:$E$269,MATCH(Z385,'LTSS Rates'!$A$3:$A$269,0),MATCH(AA385,'LTSS Rates'!$A$3:$E$3,0)),0)</f>
        <v>0</v>
      </c>
      <c r="P385" s="55">
        <f t="shared" si="32"/>
        <v>0</v>
      </c>
      <c r="Q385" s="274"/>
      <c r="R385" s="126"/>
      <c r="S385" s="182">
        <f t="shared" si="33"/>
        <v>0</v>
      </c>
      <c r="T385" s="228"/>
      <c r="U385" s="167"/>
      <c r="V385" s="205"/>
      <c r="X385" s="46" t="str">
        <f t="shared" si="34"/>
        <v/>
      </c>
      <c r="Z385" s="46" t="str">
        <f t="shared" si="35"/>
        <v/>
      </c>
      <c r="AA385" s="46" t="str">
        <f t="shared" si="36"/>
        <v xml:space="preserve"> Rate</v>
      </c>
    </row>
    <row r="386" spans="2:27" ht="14.65" customHeight="1" x14ac:dyDescent="0.25">
      <c r="B386" s="125">
        <v>378</v>
      </c>
      <c r="C386" s="121"/>
      <c r="D386" s="52"/>
      <c r="E386" s="52"/>
      <c r="F386" s="121"/>
      <c r="G386" s="57"/>
      <c r="H386" s="53"/>
      <c r="I386" s="54" t="str">
        <f>IFERROR(VLOOKUP(H386,Lists!B:C,2,FALSE),"")</f>
        <v/>
      </c>
      <c r="J386" s="52"/>
      <c r="K386" s="53"/>
      <c r="L386" s="71" t="str">
        <f>IFERROR(INDEX('LTSS Rates'!$C$4:$C$269,MATCH('Claims Summary'!X386,'LTSS Rates'!$A$4:$A$269,0)),"")</f>
        <v/>
      </c>
      <c r="M386" s="54" t="str">
        <f>IFERROR(VLOOKUP(Z386,'LTSS Rates'!A:B,2,FALSE),"")</f>
        <v/>
      </c>
      <c r="N386" s="52"/>
      <c r="O386" s="101">
        <f>IFERROR(INDEX('LTSS Rates'!$A$3:$E$269,MATCH(Z386,'LTSS Rates'!$A$3:$A$269,0),MATCH(AA386,'LTSS Rates'!$A$3:$E$3,0)),0)</f>
        <v>0</v>
      </c>
      <c r="P386" s="55">
        <f t="shared" si="32"/>
        <v>0</v>
      </c>
      <c r="Q386" s="274"/>
      <c r="R386" s="126"/>
      <c r="S386" s="182">
        <f t="shared" si="33"/>
        <v>0</v>
      </c>
      <c r="T386" s="228"/>
      <c r="U386" s="167"/>
      <c r="V386" s="205"/>
      <c r="X386" s="46" t="str">
        <f t="shared" si="34"/>
        <v/>
      </c>
      <c r="Z386" s="46" t="str">
        <f t="shared" si="35"/>
        <v/>
      </c>
      <c r="AA386" s="46" t="str">
        <f t="shared" si="36"/>
        <v xml:space="preserve"> Rate</v>
      </c>
    </row>
    <row r="387" spans="2:27" ht="14.65" customHeight="1" x14ac:dyDescent="0.25">
      <c r="B387" s="125">
        <v>379</v>
      </c>
      <c r="C387" s="121"/>
      <c r="D387" s="52"/>
      <c r="E387" s="52"/>
      <c r="F387" s="121"/>
      <c r="G387" s="57"/>
      <c r="H387" s="53"/>
      <c r="I387" s="54" t="str">
        <f>IFERROR(VLOOKUP(H387,Lists!B:C,2,FALSE),"")</f>
        <v/>
      </c>
      <c r="J387" s="52"/>
      <c r="K387" s="53"/>
      <c r="L387" s="71" t="str">
        <f>IFERROR(INDEX('LTSS Rates'!$C$4:$C$269,MATCH('Claims Summary'!X387,'LTSS Rates'!$A$4:$A$269,0)),"")</f>
        <v/>
      </c>
      <c r="M387" s="54" t="str">
        <f>IFERROR(VLOOKUP(Z387,'LTSS Rates'!A:B,2,FALSE),"")</f>
        <v/>
      </c>
      <c r="N387" s="52"/>
      <c r="O387" s="101">
        <f>IFERROR(INDEX('LTSS Rates'!$A$3:$E$269,MATCH(Z387,'LTSS Rates'!$A$3:$A$269,0),MATCH(AA387,'LTSS Rates'!$A$3:$E$3,0)),0)</f>
        <v>0</v>
      </c>
      <c r="P387" s="55">
        <f t="shared" si="32"/>
        <v>0</v>
      </c>
      <c r="Q387" s="274"/>
      <c r="R387" s="126"/>
      <c r="S387" s="182">
        <f t="shared" si="33"/>
        <v>0</v>
      </c>
      <c r="T387" s="228"/>
      <c r="U387" s="167"/>
      <c r="V387" s="205"/>
      <c r="X387" s="46" t="str">
        <f t="shared" si="34"/>
        <v/>
      </c>
      <c r="Z387" s="46" t="str">
        <f t="shared" si="35"/>
        <v/>
      </c>
      <c r="AA387" s="46" t="str">
        <f t="shared" si="36"/>
        <v xml:space="preserve"> Rate</v>
      </c>
    </row>
    <row r="388" spans="2:27" ht="14.65" customHeight="1" x14ac:dyDescent="0.25">
      <c r="B388" s="125">
        <v>380</v>
      </c>
      <c r="C388" s="121"/>
      <c r="D388" s="52"/>
      <c r="E388" s="52"/>
      <c r="F388" s="121"/>
      <c r="G388" s="57"/>
      <c r="H388" s="53"/>
      <c r="I388" s="54" t="str">
        <f>IFERROR(VLOOKUP(H388,Lists!B:C,2,FALSE),"")</f>
        <v/>
      </c>
      <c r="J388" s="52"/>
      <c r="K388" s="53"/>
      <c r="L388" s="71" t="str">
        <f>IFERROR(INDEX('LTSS Rates'!$C$4:$C$269,MATCH('Claims Summary'!X388,'LTSS Rates'!$A$4:$A$269,0)),"")</f>
        <v/>
      </c>
      <c r="M388" s="54" t="str">
        <f>IFERROR(VLOOKUP(Z388,'LTSS Rates'!A:B,2,FALSE),"")</f>
        <v/>
      </c>
      <c r="N388" s="52"/>
      <c r="O388" s="101">
        <f>IFERROR(INDEX('LTSS Rates'!$A$3:$E$269,MATCH(Z388,'LTSS Rates'!$A$3:$A$269,0),MATCH(AA388,'LTSS Rates'!$A$3:$E$3,0)),0)</f>
        <v>0</v>
      </c>
      <c r="P388" s="55">
        <f t="shared" si="32"/>
        <v>0</v>
      </c>
      <c r="Q388" s="274"/>
      <c r="R388" s="126"/>
      <c r="S388" s="182">
        <f t="shared" si="33"/>
        <v>0</v>
      </c>
      <c r="T388" s="228"/>
      <c r="U388" s="167"/>
      <c r="V388" s="205"/>
      <c r="X388" s="46" t="str">
        <f t="shared" si="34"/>
        <v/>
      </c>
      <c r="Z388" s="46" t="str">
        <f t="shared" si="35"/>
        <v/>
      </c>
      <c r="AA388" s="46" t="str">
        <f t="shared" si="36"/>
        <v xml:space="preserve"> Rate</v>
      </c>
    </row>
    <row r="389" spans="2:27" ht="14.65" customHeight="1" x14ac:dyDescent="0.25">
      <c r="B389" s="125">
        <v>381</v>
      </c>
      <c r="C389" s="121"/>
      <c r="D389" s="52"/>
      <c r="E389" s="52"/>
      <c r="F389" s="121"/>
      <c r="G389" s="57"/>
      <c r="H389" s="53"/>
      <c r="I389" s="54" t="str">
        <f>IFERROR(VLOOKUP(H389,Lists!B:C,2,FALSE),"")</f>
        <v/>
      </c>
      <c r="J389" s="52"/>
      <c r="K389" s="53"/>
      <c r="L389" s="71" t="str">
        <f>IFERROR(INDEX('LTSS Rates'!$C$4:$C$269,MATCH('Claims Summary'!X389,'LTSS Rates'!$A$4:$A$269,0)),"")</f>
        <v/>
      </c>
      <c r="M389" s="54" t="str">
        <f>IFERROR(VLOOKUP(Z389,'LTSS Rates'!A:B,2,FALSE),"")</f>
        <v/>
      </c>
      <c r="N389" s="52"/>
      <c r="O389" s="101">
        <f>IFERROR(INDEX('LTSS Rates'!$A$3:$E$269,MATCH(Z389,'LTSS Rates'!$A$3:$A$269,0),MATCH(AA389,'LTSS Rates'!$A$3:$E$3,0)),0)</f>
        <v>0</v>
      </c>
      <c r="P389" s="55">
        <f t="shared" si="32"/>
        <v>0</v>
      </c>
      <c r="Q389" s="274"/>
      <c r="R389" s="126"/>
      <c r="S389" s="182">
        <f t="shared" si="33"/>
        <v>0</v>
      </c>
      <c r="T389" s="228"/>
      <c r="U389" s="167"/>
      <c r="V389" s="205"/>
      <c r="X389" s="46" t="str">
        <f t="shared" si="34"/>
        <v/>
      </c>
      <c r="Z389" s="46" t="str">
        <f t="shared" si="35"/>
        <v/>
      </c>
      <c r="AA389" s="46" t="str">
        <f t="shared" si="36"/>
        <v xml:space="preserve"> Rate</v>
      </c>
    </row>
    <row r="390" spans="2:27" ht="14.65" customHeight="1" x14ac:dyDescent="0.25">
      <c r="B390" s="125">
        <v>382</v>
      </c>
      <c r="C390" s="121"/>
      <c r="D390" s="52"/>
      <c r="E390" s="52"/>
      <c r="F390" s="121"/>
      <c r="G390" s="57"/>
      <c r="H390" s="53"/>
      <c r="I390" s="54" t="str">
        <f>IFERROR(VLOOKUP(H390,Lists!B:C,2,FALSE),"")</f>
        <v/>
      </c>
      <c r="J390" s="52"/>
      <c r="K390" s="53"/>
      <c r="L390" s="71" t="str">
        <f>IFERROR(INDEX('LTSS Rates'!$C$4:$C$269,MATCH('Claims Summary'!X390,'LTSS Rates'!$A$4:$A$269,0)),"")</f>
        <v/>
      </c>
      <c r="M390" s="54" t="str">
        <f>IFERROR(VLOOKUP(Z390,'LTSS Rates'!A:B,2,FALSE),"")</f>
        <v/>
      </c>
      <c r="N390" s="52"/>
      <c r="O390" s="101">
        <f>IFERROR(INDEX('LTSS Rates'!$A$3:$E$269,MATCH(Z390,'LTSS Rates'!$A$3:$A$269,0),MATCH(AA390,'LTSS Rates'!$A$3:$E$3,0)),0)</f>
        <v>0</v>
      </c>
      <c r="P390" s="55">
        <f t="shared" si="32"/>
        <v>0</v>
      </c>
      <c r="Q390" s="274"/>
      <c r="R390" s="126"/>
      <c r="S390" s="182">
        <f t="shared" si="33"/>
        <v>0</v>
      </c>
      <c r="T390" s="228"/>
      <c r="U390" s="167"/>
      <c r="V390" s="205"/>
      <c r="X390" s="46" t="str">
        <f t="shared" si="34"/>
        <v/>
      </c>
      <c r="Z390" s="46" t="str">
        <f t="shared" si="35"/>
        <v/>
      </c>
      <c r="AA390" s="46" t="str">
        <f t="shared" si="36"/>
        <v xml:space="preserve"> Rate</v>
      </c>
    </row>
    <row r="391" spans="2:27" ht="14.65" customHeight="1" x14ac:dyDescent="0.25">
      <c r="B391" s="125">
        <v>383</v>
      </c>
      <c r="C391" s="121"/>
      <c r="D391" s="52"/>
      <c r="E391" s="52"/>
      <c r="F391" s="121"/>
      <c r="G391" s="57"/>
      <c r="H391" s="53"/>
      <c r="I391" s="54" t="str">
        <f>IFERROR(VLOOKUP(H391,Lists!B:C,2,FALSE),"")</f>
        <v/>
      </c>
      <c r="J391" s="52"/>
      <c r="K391" s="53"/>
      <c r="L391" s="71" t="str">
        <f>IFERROR(INDEX('LTSS Rates'!$C$4:$C$269,MATCH('Claims Summary'!X391,'LTSS Rates'!$A$4:$A$269,0)),"")</f>
        <v/>
      </c>
      <c r="M391" s="54" t="str">
        <f>IFERROR(VLOOKUP(Z391,'LTSS Rates'!A:B,2,FALSE),"")</f>
        <v/>
      </c>
      <c r="N391" s="52"/>
      <c r="O391" s="101">
        <f>IFERROR(INDEX('LTSS Rates'!$A$3:$E$269,MATCH(Z391,'LTSS Rates'!$A$3:$A$269,0),MATCH(AA391,'LTSS Rates'!$A$3:$E$3,0)),0)</f>
        <v>0</v>
      </c>
      <c r="P391" s="55">
        <f t="shared" si="32"/>
        <v>0</v>
      </c>
      <c r="Q391" s="274"/>
      <c r="R391" s="126"/>
      <c r="S391" s="182">
        <f t="shared" si="33"/>
        <v>0</v>
      </c>
      <c r="T391" s="228"/>
      <c r="U391" s="167"/>
      <c r="V391" s="205"/>
      <c r="X391" s="46" t="str">
        <f t="shared" si="34"/>
        <v/>
      </c>
      <c r="Z391" s="46" t="str">
        <f t="shared" si="35"/>
        <v/>
      </c>
      <c r="AA391" s="46" t="str">
        <f t="shared" si="36"/>
        <v xml:space="preserve"> Rate</v>
      </c>
    </row>
    <row r="392" spans="2:27" ht="14.65" customHeight="1" x14ac:dyDescent="0.25">
      <c r="B392" s="125">
        <v>384</v>
      </c>
      <c r="C392" s="121"/>
      <c r="D392" s="52"/>
      <c r="E392" s="52"/>
      <c r="F392" s="121"/>
      <c r="G392" s="57"/>
      <c r="H392" s="53"/>
      <c r="I392" s="54" t="str">
        <f>IFERROR(VLOOKUP(H392,Lists!B:C,2,FALSE),"")</f>
        <v/>
      </c>
      <c r="J392" s="52"/>
      <c r="K392" s="53"/>
      <c r="L392" s="71" t="str">
        <f>IFERROR(INDEX('LTSS Rates'!$C$4:$C$269,MATCH('Claims Summary'!X392,'LTSS Rates'!$A$4:$A$269,0)),"")</f>
        <v/>
      </c>
      <c r="M392" s="54" t="str">
        <f>IFERROR(VLOOKUP(Z392,'LTSS Rates'!A:B,2,FALSE),"")</f>
        <v/>
      </c>
      <c r="N392" s="52"/>
      <c r="O392" s="101">
        <f>IFERROR(INDEX('LTSS Rates'!$A$3:$E$269,MATCH(Z392,'LTSS Rates'!$A$3:$A$269,0),MATCH(AA392,'LTSS Rates'!$A$3:$E$3,0)),0)</f>
        <v>0</v>
      </c>
      <c r="P392" s="55">
        <f t="shared" si="32"/>
        <v>0</v>
      </c>
      <c r="Q392" s="274"/>
      <c r="R392" s="126"/>
      <c r="S392" s="182">
        <f t="shared" si="33"/>
        <v>0</v>
      </c>
      <c r="T392" s="228"/>
      <c r="U392" s="167"/>
      <c r="V392" s="205"/>
      <c r="X392" s="46" t="str">
        <f t="shared" si="34"/>
        <v/>
      </c>
      <c r="Z392" s="46" t="str">
        <f t="shared" si="35"/>
        <v/>
      </c>
      <c r="AA392" s="46" t="str">
        <f t="shared" si="36"/>
        <v xml:space="preserve"> Rate</v>
      </c>
    </row>
    <row r="393" spans="2:27" ht="14.65" customHeight="1" x14ac:dyDescent="0.25">
      <c r="B393" s="125">
        <v>385</v>
      </c>
      <c r="C393" s="121"/>
      <c r="D393" s="52"/>
      <c r="E393" s="52"/>
      <c r="F393" s="121"/>
      <c r="G393" s="57"/>
      <c r="H393" s="53"/>
      <c r="I393" s="54" t="str">
        <f>IFERROR(VLOOKUP(H393,Lists!B:C,2,FALSE),"")</f>
        <v/>
      </c>
      <c r="J393" s="52"/>
      <c r="K393" s="53"/>
      <c r="L393" s="71" t="str">
        <f>IFERROR(INDEX('LTSS Rates'!$C$4:$C$269,MATCH('Claims Summary'!X393,'LTSS Rates'!$A$4:$A$269,0)),"")</f>
        <v/>
      </c>
      <c r="M393" s="54" t="str">
        <f>IFERROR(VLOOKUP(Z393,'LTSS Rates'!A:B,2,FALSE),"")</f>
        <v/>
      </c>
      <c r="N393" s="52"/>
      <c r="O393" s="101">
        <f>IFERROR(INDEX('LTSS Rates'!$A$3:$E$269,MATCH(Z393,'LTSS Rates'!$A$3:$A$269,0),MATCH(AA393,'LTSS Rates'!$A$3:$E$3,0)),0)</f>
        <v>0</v>
      </c>
      <c r="P393" s="55">
        <f t="shared" si="32"/>
        <v>0</v>
      </c>
      <c r="Q393" s="274"/>
      <c r="R393" s="126"/>
      <c r="S393" s="182">
        <f t="shared" si="33"/>
        <v>0</v>
      </c>
      <c r="T393" s="228"/>
      <c r="U393" s="167"/>
      <c r="V393" s="205"/>
      <c r="X393" s="46" t="str">
        <f t="shared" si="34"/>
        <v/>
      </c>
      <c r="Z393" s="46" t="str">
        <f t="shared" si="35"/>
        <v/>
      </c>
      <c r="AA393" s="46" t="str">
        <f t="shared" si="36"/>
        <v xml:space="preserve"> Rate</v>
      </c>
    </row>
    <row r="394" spans="2:27" ht="14.65" customHeight="1" x14ac:dyDescent="0.25">
      <c r="B394" s="125">
        <v>386</v>
      </c>
      <c r="C394" s="121"/>
      <c r="D394" s="52"/>
      <c r="E394" s="52"/>
      <c r="F394" s="121"/>
      <c r="G394" s="57"/>
      <c r="H394" s="53"/>
      <c r="I394" s="54" t="str">
        <f>IFERROR(VLOOKUP(H394,Lists!B:C,2,FALSE),"")</f>
        <v/>
      </c>
      <c r="J394" s="52"/>
      <c r="K394" s="53"/>
      <c r="L394" s="71" t="str">
        <f>IFERROR(INDEX('LTSS Rates'!$C$4:$C$269,MATCH('Claims Summary'!X394,'LTSS Rates'!$A$4:$A$269,0)),"")</f>
        <v/>
      </c>
      <c r="M394" s="54" t="str">
        <f>IFERROR(VLOOKUP(Z394,'LTSS Rates'!A:B,2,FALSE),"")</f>
        <v/>
      </c>
      <c r="N394" s="52"/>
      <c r="O394" s="101">
        <f>IFERROR(INDEX('LTSS Rates'!$A$3:$E$269,MATCH(Z394,'LTSS Rates'!$A$3:$A$269,0),MATCH(AA394,'LTSS Rates'!$A$3:$E$3,0)),0)</f>
        <v>0</v>
      </c>
      <c r="P394" s="55">
        <f t="shared" si="32"/>
        <v>0</v>
      </c>
      <c r="Q394" s="274"/>
      <c r="R394" s="126"/>
      <c r="S394" s="182">
        <f t="shared" si="33"/>
        <v>0</v>
      </c>
      <c r="T394" s="228"/>
      <c r="U394" s="167"/>
      <c r="V394" s="205"/>
      <c r="X394" s="46" t="str">
        <f t="shared" si="34"/>
        <v/>
      </c>
      <c r="Z394" s="46" t="str">
        <f t="shared" si="35"/>
        <v/>
      </c>
      <c r="AA394" s="46" t="str">
        <f t="shared" si="36"/>
        <v xml:space="preserve"> Rate</v>
      </c>
    </row>
    <row r="395" spans="2:27" ht="14.65" customHeight="1" x14ac:dyDescent="0.25">
      <c r="B395" s="125">
        <v>387</v>
      </c>
      <c r="C395" s="121"/>
      <c r="D395" s="52"/>
      <c r="E395" s="52"/>
      <c r="F395" s="121"/>
      <c r="G395" s="57"/>
      <c r="H395" s="53"/>
      <c r="I395" s="54" t="str">
        <f>IFERROR(VLOOKUP(H395,Lists!B:C,2,FALSE),"")</f>
        <v/>
      </c>
      <c r="J395" s="52"/>
      <c r="K395" s="53"/>
      <c r="L395" s="71" t="str">
        <f>IFERROR(INDEX('LTSS Rates'!$C$4:$C$269,MATCH('Claims Summary'!X395,'LTSS Rates'!$A$4:$A$269,0)),"")</f>
        <v/>
      </c>
      <c r="M395" s="54" t="str">
        <f>IFERROR(VLOOKUP(Z395,'LTSS Rates'!A:B,2,FALSE),"")</f>
        <v/>
      </c>
      <c r="N395" s="52"/>
      <c r="O395" s="101">
        <f>IFERROR(INDEX('LTSS Rates'!$A$3:$E$269,MATCH(Z395,'LTSS Rates'!$A$3:$A$269,0),MATCH(AA395,'LTSS Rates'!$A$3:$E$3,0)),0)</f>
        <v>0</v>
      </c>
      <c r="P395" s="55">
        <f t="shared" si="32"/>
        <v>0</v>
      </c>
      <c r="Q395" s="274"/>
      <c r="R395" s="126"/>
      <c r="S395" s="182">
        <f t="shared" si="33"/>
        <v>0</v>
      </c>
      <c r="T395" s="228"/>
      <c r="U395" s="167"/>
      <c r="V395" s="205"/>
      <c r="X395" s="46" t="str">
        <f t="shared" si="34"/>
        <v/>
      </c>
      <c r="Z395" s="46" t="str">
        <f t="shared" si="35"/>
        <v/>
      </c>
      <c r="AA395" s="46" t="str">
        <f t="shared" si="36"/>
        <v xml:space="preserve"> Rate</v>
      </c>
    </row>
    <row r="396" spans="2:27" ht="14.65" customHeight="1" x14ac:dyDescent="0.25">
      <c r="B396" s="125">
        <v>388</v>
      </c>
      <c r="C396" s="121"/>
      <c r="D396" s="52"/>
      <c r="E396" s="52"/>
      <c r="F396" s="121"/>
      <c r="G396" s="57"/>
      <c r="H396" s="53"/>
      <c r="I396" s="54" t="str">
        <f>IFERROR(VLOOKUP(H396,Lists!B:C,2,FALSE),"")</f>
        <v/>
      </c>
      <c r="J396" s="52"/>
      <c r="K396" s="53"/>
      <c r="L396" s="71" t="str">
        <f>IFERROR(INDEX('LTSS Rates'!$C$4:$C$269,MATCH('Claims Summary'!X396,'LTSS Rates'!$A$4:$A$269,0)),"")</f>
        <v/>
      </c>
      <c r="M396" s="54" t="str">
        <f>IFERROR(VLOOKUP(Z396,'LTSS Rates'!A:B,2,FALSE),"")</f>
        <v/>
      </c>
      <c r="N396" s="52"/>
      <c r="O396" s="101">
        <f>IFERROR(INDEX('LTSS Rates'!$A$3:$E$269,MATCH(Z396,'LTSS Rates'!$A$3:$A$269,0),MATCH(AA396,'LTSS Rates'!$A$3:$E$3,0)),0)</f>
        <v>0</v>
      </c>
      <c r="P396" s="55">
        <f t="shared" si="32"/>
        <v>0</v>
      </c>
      <c r="Q396" s="274"/>
      <c r="R396" s="126"/>
      <c r="S396" s="182">
        <f t="shared" si="33"/>
        <v>0</v>
      </c>
      <c r="T396" s="228"/>
      <c r="U396" s="167"/>
      <c r="V396" s="205"/>
      <c r="X396" s="46" t="str">
        <f t="shared" si="34"/>
        <v/>
      </c>
      <c r="Z396" s="46" t="str">
        <f t="shared" si="35"/>
        <v/>
      </c>
      <c r="AA396" s="46" t="str">
        <f t="shared" si="36"/>
        <v xml:space="preserve"> Rate</v>
      </c>
    </row>
    <row r="397" spans="2:27" ht="14.65" customHeight="1" x14ac:dyDescent="0.25">
      <c r="B397" s="125">
        <v>389</v>
      </c>
      <c r="C397" s="121"/>
      <c r="D397" s="52"/>
      <c r="E397" s="52"/>
      <c r="F397" s="121"/>
      <c r="G397" s="57"/>
      <c r="H397" s="53"/>
      <c r="I397" s="54" t="str">
        <f>IFERROR(VLOOKUP(H397,Lists!B:C,2,FALSE),"")</f>
        <v/>
      </c>
      <c r="J397" s="52"/>
      <c r="K397" s="53"/>
      <c r="L397" s="71" t="str">
        <f>IFERROR(INDEX('LTSS Rates'!$C$4:$C$269,MATCH('Claims Summary'!X397,'LTSS Rates'!$A$4:$A$269,0)),"")</f>
        <v/>
      </c>
      <c r="M397" s="54" t="str">
        <f>IFERROR(VLOOKUP(Z397,'LTSS Rates'!A:B,2,FALSE),"")</f>
        <v/>
      </c>
      <c r="N397" s="52"/>
      <c r="O397" s="101">
        <f>IFERROR(INDEX('LTSS Rates'!$A$3:$E$269,MATCH(Z397,'LTSS Rates'!$A$3:$A$269,0),MATCH(AA397,'LTSS Rates'!$A$3:$E$3,0)),0)</f>
        <v>0</v>
      </c>
      <c r="P397" s="55">
        <f t="shared" si="32"/>
        <v>0</v>
      </c>
      <c r="Q397" s="274"/>
      <c r="R397" s="126"/>
      <c r="S397" s="182">
        <f t="shared" si="33"/>
        <v>0</v>
      </c>
      <c r="T397" s="228"/>
      <c r="U397" s="167"/>
      <c r="V397" s="205"/>
      <c r="X397" s="46" t="str">
        <f t="shared" si="34"/>
        <v/>
      </c>
      <c r="Z397" s="46" t="str">
        <f t="shared" si="35"/>
        <v/>
      </c>
      <c r="AA397" s="46" t="str">
        <f t="shared" si="36"/>
        <v xml:space="preserve"> Rate</v>
      </c>
    </row>
    <row r="398" spans="2:27" ht="14.65" customHeight="1" x14ac:dyDescent="0.25">
      <c r="B398" s="125">
        <v>390</v>
      </c>
      <c r="C398" s="121"/>
      <c r="D398" s="52"/>
      <c r="E398" s="52"/>
      <c r="F398" s="121"/>
      <c r="G398" s="57"/>
      <c r="H398" s="53"/>
      <c r="I398" s="54" t="str">
        <f>IFERROR(VLOOKUP(H398,Lists!B:C,2,FALSE),"")</f>
        <v/>
      </c>
      <c r="J398" s="52"/>
      <c r="K398" s="53"/>
      <c r="L398" s="71" t="str">
        <f>IFERROR(INDEX('LTSS Rates'!$C$4:$C$269,MATCH('Claims Summary'!X398,'LTSS Rates'!$A$4:$A$269,0)),"")</f>
        <v/>
      </c>
      <c r="M398" s="54" t="str">
        <f>IFERROR(VLOOKUP(Z398,'LTSS Rates'!A:B,2,FALSE),"")</f>
        <v/>
      </c>
      <c r="N398" s="52"/>
      <c r="O398" s="101">
        <f>IFERROR(INDEX('LTSS Rates'!$A$3:$E$269,MATCH(Z398,'LTSS Rates'!$A$3:$A$269,0),MATCH(AA398,'LTSS Rates'!$A$3:$E$3,0)),0)</f>
        <v>0</v>
      </c>
      <c r="P398" s="55">
        <f t="shared" si="32"/>
        <v>0</v>
      </c>
      <c r="Q398" s="274"/>
      <c r="R398" s="126"/>
      <c r="S398" s="182">
        <f t="shared" si="33"/>
        <v>0</v>
      </c>
      <c r="T398" s="228"/>
      <c r="U398" s="167"/>
      <c r="V398" s="205"/>
      <c r="X398" s="46" t="str">
        <f t="shared" si="34"/>
        <v/>
      </c>
      <c r="Z398" s="46" t="str">
        <f t="shared" si="35"/>
        <v/>
      </c>
      <c r="AA398" s="46" t="str">
        <f t="shared" si="36"/>
        <v xml:space="preserve"> Rate</v>
      </c>
    </row>
    <row r="399" spans="2:27" ht="14.65" customHeight="1" x14ac:dyDescent="0.25">
      <c r="B399" s="125">
        <v>391</v>
      </c>
      <c r="C399" s="121"/>
      <c r="D399" s="52"/>
      <c r="E399" s="52"/>
      <c r="F399" s="121"/>
      <c r="G399" s="57"/>
      <c r="H399" s="53"/>
      <c r="I399" s="54" t="str">
        <f>IFERROR(VLOOKUP(H399,Lists!B:C,2,FALSE),"")</f>
        <v/>
      </c>
      <c r="J399" s="52"/>
      <c r="K399" s="53"/>
      <c r="L399" s="71" t="str">
        <f>IFERROR(INDEX('LTSS Rates'!$C$4:$C$269,MATCH('Claims Summary'!X399,'LTSS Rates'!$A$4:$A$269,0)),"")</f>
        <v/>
      </c>
      <c r="M399" s="54" t="str">
        <f>IFERROR(VLOOKUP(Z399,'LTSS Rates'!A:B,2,FALSE),"")</f>
        <v/>
      </c>
      <c r="N399" s="52"/>
      <c r="O399" s="101">
        <f>IFERROR(INDEX('LTSS Rates'!$A$3:$E$269,MATCH(Z399,'LTSS Rates'!$A$3:$A$269,0),MATCH(AA399,'LTSS Rates'!$A$3:$E$3,0)),0)</f>
        <v>0</v>
      </c>
      <c r="P399" s="55">
        <f t="shared" si="32"/>
        <v>0</v>
      </c>
      <c r="Q399" s="274"/>
      <c r="R399" s="126"/>
      <c r="S399" s="182">
        <f t="shared" si="33"/>
        <v>0</v>
      </c>
      <c r="T399" s="228"/>
      <c r="U399" s="167"/>
      <c r="V399" s="205"/>
      <c r="X399" s="46" t="str">
        <f t="shared" si="34"/>
        <v/>
      </c>
      <c r="Z399" s="46" t="str">
        <f t="shared" si="35"/>
        <v/>
      </c>
      <c r="AA399" s="46" t="str">
        <f t="shared" si="36"/>
        <v xml:space="preserve"> Rate</v>
      </c>
    </row>
    <row r="400" spans="2:27" ht="14.65" customHeight="1" x14ac:dyDescent="0.25">
      <c r="B400" s="125">
        <v>392</v>
      </c>
      <c r="C400" s="121"/>
      <c r="D400" s="52"/>
      <c r="E400" s="52"/>
      <c r="F400" s="121"/>
      <c r="G400" s="57"/>
      <c r="H400" s="53"/>
      <c r="I400" s="54" t="str">
        <f>IFERROR(VLOOKUP(H400,Lists!B:C,2,FALSE),"")</f>
        <v/>
      </c>
      <c r="J400" s="52"/>
      <c r="K400" s="53"/>
      <c r="L400" s="71" t="str">
        <f>IFERROR(INDEX('LTSS Rates'!$C$4:$C$269,MATCH('Claims Summary'!X400,'LTSS Rates'!$A$4:$A$269,0)),"")</f>
        <v/>
      </c>
      <c r="M400" s="54" t="str">
        <f>IFERROR(VLOOKUP(Z400,'LTSS Rates'!A:B,2,FALSE),"")</f>
        <v/>
      </c>
      <c r="N400" s="52"/>
      <c r="O400" s="101">
        <f>IFERROR(INDEX('LTSS Rates'!$A$3:$E$269,MATCH(Z400,'LTSS Rates'!$A$3:$A$269,0),MATCH(AA400,'LTSS Rates'!$A$3:$E$3,0)),0)</f>
        <v>0</v>
      </c>
      <c r="P400" s="55">
        <f t="shared" si="32"/>
        <v>0</v>
      </c>
      <c r="Q400" s="274"/>
      <c r="R400" s="126"/>
      <c r="S400" s="182">
        <f t="shared" si="33"/>
        <v>0</v>
      </c>
      <c r="T400" s="228"/>
      <c r="U400" s="167"/>
      <c r="V400" s="205"/>
      <c r="X400" s="46" t="str">
        <f t="shared" si="34"/>
        <v/>
      </c>
      <c r="Z400" s="46" t="str">
        <f t="shared" si="35"/>
        <v/>
      </c>
      <c r="AA400" s="46" t="str">
        <f t="shared" si="36"/>
        <v xml:space="preserve"> Rate</v>
      </c>
    </row>
    <row r="401" spans="2:27" ht="14.65" customHeight="1" x14ac:dyDescent="0.25">
      <c r="B401" s="125">
        <v>393</v>
      </c>
      <c r="C401" s="121"/>
      <c r="D401" s="52"/>
      <c r="E401" s="52"/>
      <c r="F401" s="121"/>
      <c r="G401" s="57"/>
      <c r="H401" s="53"/>
      <c r="I401" s="54" t="str">
        <f>IFERROR(VLOOKUP(H401,Lists!B:C,2,FALSE),"")</f>
        <v/>
      </c>
      <c r="J401" s="52"/>
      <c r="K401" s="53"/>
      <c r="L401" s="71" t="str">
        <f>IFERROR(INDEX('LTSS Rates'!$C$4:$C$269,MATCH('Claims Summary'!X401,'LTSS Rates'!$A$4:$A$269,0)),"")</f>
        <v/>
      </c>
      <c r="M401" s="54" t="str">
        <f>IFERROR(VLOOKUP(Z401,'LTSS Rates'!A:B,2,FALSE),"")</f>
        <v/>
      </c>
      <c r="N401" s="52"/>
      <c r="O401" s="101">
        <f>IFERROR(INDEX('LTSS Rates'!$A$3:$E$269,MATCH(Z401,'LTSS Rates'!$A$3:$A$269,0),MATCH(AA401,'LTSS Rates'!$A$3:$E$3,0)),0)</f>
        <v>0</v>
      </c>
      <c r="P401" s="55">
        <f t="shared" si="32"/>
        <v>0</v>
      </c>
      <c r="Q401" s="274"/>
      <c r="R401" s="126"/>
      <c r="S401" s="182">
        <f t="shared" si="33"/>
        <v>0</v>
      </c>
      <c r="T401" s="228"/>
      <c r="U401" s="167"/>
      <c r="V401" s="205"/>
      <c r="X401" s="46" t="str">
        <f t="shared" si="34"/>
        <v/>
      </c>
      <c r="Z401" s="46" t="str">
        <f t="shared" si="35"/>
        <v/>
      </c>
      <c r="AA401" s="46" t="str">
        <f t="shared" si="36"/>
        <v xml:space="preserve"> Rate</v>
      </c>
    </row>
    <row r="402" spans="2:27" ht="14.65" customHeight="1" x14ac:dyDescent="0.25">
      <c r="B402" s="125">
        <v>394</v>
      </c>
      <c r="C402" s="121"/>
      <c r="D402" s="52"/>
      <c r="E402" s="52"/>
      <c r="F402" s="121"/>
      <c r="G402" s="57"/>
      <c r="H402" s="53"/>
      <c r="I402" s="54" t="str">
        <f>IFERROR(VLOOKUP(H402,Lists!B:C,2,FALSE),"")</f>
        <v/>
      </c>
      <c r="J402" s="52"/>
      <c r="K402" s="53"/>
      <c r="L402" s="71" t="str">
        <f>IFERROR(INDEX('LTSS Rates'!$C$4:$C$269,MATCH('Claims Summary'!X402,'LTSS Rates'!$A$4:$A$269,0)),"")</f>
        <v/>
      </c>
      <c r="M402" s="54" t="str">
        <f>IFERROR(VLOOKUP(Z402,'LTSS Rates'!A:B,2,FALSE),"")</f>
        <v/>
      </c>
      <c r="N402" s="52"/>
      <c r="O402" s="101">
        <f>IFERROR(INDEX('LTSS Rates'!$A$3:$E$269,MATCH(Z402,'LTSS Rates'!$A$3:$A$269,0),MATCH(AA402,'LTSS Rates'!$A$3:$E$3,0)),0)</f>
        <v>0</v>
      </c>
      <c r="P402" s="55">
        <f t="shared" si="32"/>
        <v>0</v>
      </c>
      <c r="Q402" s="274"/>
      <c r="R402" s="126"/>
      <c r="S402" s="182">
        <f t="shared" si="33"/>
        <v>0</v>
      </c>
      <c r="T402" s="228"/>
      <c r="U402" s="167"/>
      <c r="V402" s="205"/>
      <c r="X402" s="46" t="str">
        <f t="shared" si="34"/>
        <v/>
      </c>
      <c r="Z402" s="46" t="str">
        <f t="shared" si="35"/>
        <v/>
      </c>
      <c r="AA402" s="46" t="str">
        <f t="shared" si="36"/>
        <v xml:space="preserve"> Rate</v>
      </c>
    </row>
    <row r="403" spans="2:27" ht="14.65" customHeight="1" x14ac:dyDescent="0.25">
      <c r="B403" s="125">
        <v>395</v>
      </c>
      <c r="C403" s="121"/>
      <c r="D403" s="52"/>
      <c r="E403" s="52"/>
      <c r="F403" s="121"/>
      <c r="G403" s="57"/>
      <c r="H403" s="53"/>
      <c r="I403" s="54" t="str">
        <f>IFERROR(VLOOKUP(H403,Lists!B:C,2,FALSE),"")</f>
        <v/>
      </c>
      <c r="J403" s="52"/>
      <c r="K403" s="53"/>
      <c r="L403" s="71" t="str">
        <f>IFERROR(INDEX('LTSS Rates'!$C$4:$C$269,MATCH('Claims Summary'!X403,'LTSS Rates'!$A$4:$A$269,0)),"")</f>
        <v/>
      </c>
      <c r="M403" s="54" t="str">
        <f>IFERROR(VLOOKUP(Z403,'LTSS Rates'!A:B,2,FALSE),"")</f>
        <v/>
      </c>
      <c r="N403" s="52"/>
      <c r="O403" s="101">
        <f>IFERROR(INDEX('LTSS Rates'!$A$3:$E$269,MATCH(Z403,'LTSS Rates'!$A$3:$A$269,0),MATCH(AA403,'LTSS Rates'!$A$3:$E$3,0)),0)</f>
        <v>0</v>
      </c>
      <c r="P403" s="55">
        <f t="shared" si="32"/>
        <v>0</v>
      </c>
      <c r="Q403" s="274"/>
      <c r="R403" s="126"/>
      <c r="S403" s="182">
        <f t="shared" si="33"/>
        <v>0</v>
      </c>
      <c r="T403" s="228"/>
      <c r="U403" s="167"/>
      <c r="V403" s="205"/>
      <c r="X403" s="46" t="str">
        <f t="shared" si="34"/>
        <v/>
      </c>
      <c r="Z403" s="46" t="str">
        <f t="shared" si="35"/>
        <v/>
      </c>
      <c r="AA403" s="46" t="str">
        <f t="shared" si="36"/>
        <v xml:space="preserve"> Rate</v>
      </c>
    </row>
    <row r="404" spans="2:27" ht="14.65" customHeight="1" x14ac:dyDescent="0.25">
      <c r="B404" s="125">
        <v>396</v>
      </c>
      <c r="C404" s="121"/>
      <c r="D404" s="52"/>
      <c r="E404" s="52"/>
      <c r="F404" s="121"/>
      <c r="G404" s="57"/>
      <c r="H404" s="53"/>
      <c r="I404" s="54" t="str">
        <f>IFERROR(VLOOKUP(H404,Lists!B:C,2,FALSE),"")</f>
        <v/>
      </c>
      <c r="J404" s="52"/>
      <c r="K404" s="53"/>
      <c r="L404" s="71" t="str">
        <f>IFERROR(INDEX('LTSS Rates'!$C$4:$C$269,MATCH('Claims Summary'!X404,'LTSS Rates'!$A$4:$A$269,0)),"")</f>
        <v/>
      </c>
      <c r="M404" s="54" t="str">
        <f>IFERROR(VLOOKUP(Z404,'LTSS Rates'!A:B,2,FALSE),"")</f>
        <v/>
      </c>
      <c r="N404" s="52"/>
      <c r="O404" s="101">
        <f>IFERROR(INDEX('LTSS Rates'!$A$3:$E$269,MATCH(Z404,'LTSS Rates'!$A$3:$A$269,0),MATCH(AA404,'LTSS Rates'!$A$3:$E$3,0)),0)</f>
        <v>0</v>
      </c>
      <c r="P404" s="55">
        <f t="shared" si="32"/>
        <v>0</v>
      </c>
      <c r="Q404" s="274"/>
      <c r="R404" s="126"/>
      <c r="S404" s="182">
        <f t="shared" si="33"/>
        <v>0</v>
      </c>
      <c r="T404" s="228"/>
      <c r="U404" s="167"/>
      <c r="V404" s="205"/>
      <c r="X404" s="46" t="str">
        <f t="shared" si="34"/>
        <v/>
      </c>
      <c r="Z404" s="46" t="str">
        <f t="shared" si="35"/>
        <v/>
      </c>
      <c r="AA404" s="46" t="str">
        <f t="shared" si="36"/>
        <v xml:space="preserve"> Rate</v>
      </c>
    </row>
    <row r="405" spans="2:27" ht="14.65" customHeight="1" x14ac:dyDescent="0.25">
      <c r="B405" s="125">
        <v>397</v>
      </c>
      <c r="C405" s="121"/>
      <c r="D405" s="52"/>
      <c r="E405" s="52"/>
      <c r="F405" s="121"/>
      <c r="G405" s="57"/>
      <c r="H405" s="53"/>
      <c r="I405" s="54" t="str">
        <f>IFERROR(VLOOKUP(H405,Lists!B:C,2,FALSE),"")</f>
        <v/>
      </c>
      <c r="J405" s="52"/>
      <c r="K405" s="53"/>
      <c r="L405" s="71" t="str">
        <f>IFERROR(INDEX('LTSS Rates'!$C$4:$C$269,MATCH('Claims Summary'!X405,'LTSS Rates'!$A$4:$A$269,0)),"")</f>
        <v/>
      </c>
      <c r="M405" s="54" t="str">
        <f>IFERROR(VLOOKUP(Z405,'LTSS Rates'!A:B,2,FALSE),"")</f>
        <v/>
      </c>
      <c r="N405" s="52"/>
      <c r="O405" s="101">
        <f>IFERROR(INDEX('LTSS Rates'!$A$3:$E$269,MATCH(Z405,'LTSS Rates'!$A$3:$A$269,0),MATCH(AA405,'LTSS Rates'!$A$3:$E$3,0)),0)</f>
        <v>0</v>
      </c>
      <c r="P405" s="55">
        <f t="shared" si="32"/>
        <v>0</v>
      </c>
      <c r="Q405" s="274"/>
      <c r="R405" s="126"/>
      <c r="S405" s="182">
        <f t="shared" si="33"/>
        <v>0</v>
      </c>
      <c r="T405" s="228"/>
      <c r="U405" s="167"/>
      <c r="V405" s="205"/>
      <c r="X405" s="46" t="str">
        <f t="shared" si="34"/>
        <v/>
      </c>
      <c r="Z405" s="46" t="str">
        <f t="shared" si="35"/>
        <v/>
      </c>
      <c r="AA405" s="46" t="str">
        <f t="shared" si="36"/>
        <v xml:space="preserve"> Rate</v>
      </c>
    </row>
    <row r="406" spans="2:27" ht="14.65" customHeight="1" x14ac:dyDescent="0.25">
      <c r="B406" s="125">
        <v>398</v>
      </c>
      <c r="C406" s="121"/>
      <c r="D406" s="52"/>
      <c r="E406" s="52"/>
      <c r="F406" s="121"/>
      <c r="G406" s="57"/>
      <c r="H406" s="53"/>
      <c r="I406" s="54" t="str">
        <f>IFERROR(VLOOKUP(H406,Lists!B:C,2,FALSE),"")</f>
        <v/>
      </c>
      <c r="J406" s="52"/>
      <c r="K406" s="53"/>
      <c r="L406" s="71" t="str">
        <f>IFERROR(INDEX('LTSS Rates'!$C$4:$C$269,MATCH('Claims Summary'!X406,'LTSS Rates'!$A$4:$A$269,0)),"")</f>
        <v/>
      </c>
      <c r="M406" s="54" t="str">
        <f>IFERROR(VLOOKUP(Z406,'LTSS Rates'!A:B,2,FALSE),"")</f>
        <v/>
      </c>
      <c r="N406" s="52"/>
      <c r="O406" s="101">
        <f>IFERROR(INDEX('LTSS Rates'!$A$3:$E$269,MATCH(Z406,'LTSS Rates'!$A$3:$A$269,0),MATCH(AA406,'LTSS Rates'!$A$3:$E$3,0)),0)</f>
        <v>0</v>
      </c>
      <c r="P406" s="55">
        <f t="shared" si="32"/>
        <v>0</v>
      </c>
      <c r="Q406" s="274"/>
      <c r="R406" s="126"/>
      <c r="S406" s="182">
        <f t="shared" si="33"/>
        <v>0</v>
      </c>
      <c r="T406" s="228"/>
      <c r="U406" s="167"/>
      <c r="V406" s="205"/>
      <c r="X406" s="46" t="str">
        <f t="shared" si="34"/>
        <v/>
      </c>
      <c r="Z406" s="46" t="str">
        <f t="shared" si="35"/>
        <v/>
      </c>
      <c r="AA406" s="46" t="str">
        <f t="shared" si="36"/>
        <v xml:space="preserve"> Rate</v>
      </c>
    </row>
    <row r="407" spans="2:27" ht="14.65" customHeight="1" x14ac:dyDescent="0.25">
      <c r="B407" s="125">
        <v>399</v>
      </c>
      <c r="C407" s="121"/>
      <c r="D407" s="52"/>
      <c r="E407" s="52"/>
      <c r="F407" s="121"/>
      <c r="G407" s="57"/>
      <c r="H407" s="53"/>
      <c r="I407" s="54" t="str">
        <f>IFERROR(VLOOKUP(H407,Lists!B:C,2,FALSE),"")</f>
        <v/>
      </c>
      <c r="J407" s="52"/>
      <c r="K407" s="53"/>
      <c r="L407" s="71" t="str">
        <f>IFERROR(INDEX('LTSS Rates'!$C$4:$C$269,MATCH('Claims Summary'!X407,'LTSS Rates'!$A$4:$A$269,0)),"")</f>
        <v/>
      </c>
      <c r="M407" s="54" t="str">
        <f>IFERROR(VLOOKUP(Z407,'LTSS Rates'!A:B,2,FALSE),"")</f>
        <v/>
      </c>
      <c r="N407" s="52"/>
      <c r="O407" s="101">
        <f>IFERROR(INDEX('LTSS Rates'!$A$3:$E$269,MATCH(Z407,'LTSS Rates'!$A$3:$A$269,0),MATCH(AA407,'LTSS Rates'!$A$3:$E$3,0)),0)</f>
        <v>0</v>
      </c>
      <c r="P407" s="55">
        <f t="shared" si="32"/>
        <v>0</v>
      </c>
      <c r="Q407" s="274"/>
      <c r="R407" s="126"/>
      <c r="S407" s="182">
        <f t="shared" si="33"/>
        <v>0</v>
      </c>
      <c r="T407" s="228"/>
      <c r="U407" s="167"/>
      <c r="V407" s="205"/>
      <c r="X407" s="46" t="str">
        <f t="shared" si="34"/>
        <v/>
      </c>
      <c r="Z407" s="46" t="str">
        <f t="shared" si="35"/>
        <v/>
      </c>
      <c r="AA407" s="46" t="str">
        <f t="shared" si="36"/>
        <v xml:space="preserve"> Rate</v>
      </c>
    </row>
    <row r="408" spans="2:27" ht="14.65" customHeight="1" x14ac:dyDescent="0.25">
      <c r="B408" s="125">
        <v>400</v>
      </c>
      <c r="C408" s="121"/>
      <c r="D408" s="52"/>
      <c r="E408" s="52"/>
      <c r="F408" s="121"/>
      <c r="G408" s="57"/>
      <c r="H408" s="53"/>
      <c r="I408" s="54" t="str">
        <f>IFERROR(VLOOKUP(H408,Lists!B:C,2,FALSE),"")</f>
        <v/>
      </c>
      <c r="J408" s="52"/>
      <c r="K408" s="53"/>
      <c r="L408" s="71" t="str">
        <f>IFERROR(INDEX('LTSS Rates'!$C$4:$C$269,MATCH('Claims Summary'!X408,'LTSS Rates'!$A$4:$A$269,0)),"")</f>
        <v/>
      </c>
      <c r="M408" s="54" t="str">
        <f>IFERROR(VLOOKUP(Z408,'LTSS Rates'!A:B,2,FALSE),"")</f>
        <v/>
      </c>
      <c r="N408" s="52"/>
      <c r="O408" s="101">
        <f>IFERROR(INDEX('LTSS Rates'!$A$3:$E$269,MATCH(Z408,'LTSS Rates'!$A$3:$A$269,0),MATCH(AA408,'LTSS Rates'!$A$3:$E$3,0)),0)</f>
        <v>0</v>
      </c>
      <c r="P408" s="55">
        <f t="shared" si="32"/>
        <v>0</v>
      </c>
      <c r="Q408" s="274"/>
      <c r="R408" s="126"/>
      <c r="S408" s="182">
        <f t="shared" si="33"/>
        <v>0</v>
      </c>
      <c r="T408" s="228"/>
      <c r="U408" s="167"/>
      <c r="V408" s="205"/>
      <c r="X408" s="46" t="str">
        <f t="shared" si="34"/>
        <v/>
      </c>
      <c r="Z408" s="46" t="str">
        <f t="shared" si="35"/>
        <v/>
      </c>
      <c r="AA408" s="46" t="str">
        <f t="shared" si="36"/>
        <v xml:space="preserve"> Rate</v>
      </c>
    </row>
    <row r="409" spans="2:27" ht="14.65" customHeight="1" x14ac:dyDescent="0.25">
      <c r="B409" s="125">
        <v>401</v>
      </c>
      <c r="C409" s="121"/>
      <c r="D409" s="52"/>
      <c r="E409" s="52"/>
      <c r="F409" s="121"/>
      <c r="G409" s="57"/>
      <c r="H409" s="53"/>
      <c r="I409" s="54" t="str">
        <f>IFERROR(VLOOKUP(H409,Lists!B:C,2,FALSE),"")</f>
        <v/>
      </c>
      <c r="J409" s="52"/>
      <c r="K409" s="53"/>
      <c r="L409" s="71" t="str">
        <f>IFERROR(INDEX('LTSS Rates'!$C$4:$C$269,MATCH('Claims Summary'!X409,'LTSS Rates'!$A$4:$A$269,0)),"")</f>
        <v/>
      </c>
      <c r="M409" s="54" t="str">
        <f>IFERROR(VLOOKUP(Z409,'LTSS Rates'!A:B,2,FALSE),"")</f>
        <v/>
      </c>
      <c r="N409" s="52"/>
      <c r="O409" s="101">
        <f>IFERROR(INDEX('LTSS Rates'!$A$3:$E$269,MATCH(Z409,'LTSS Rates'!$A$3:$A$269,0),MATCH(AA409,'LTSS Rates'!$A$3:$E$3,0)),0)</f>
        <v>0</v>
      </c>
      <c r="P409" s="55">
        <f t="shared" si="32"/>
        <v>0</v>
      </c>
      <c r="Q409" s="274"/>
      <c r="R409" s="126"/>
      <c r="S409" s="182">
        <f t="shared" si="33"/>
        <v>0</v>
      </c>
      <c r="T409" s="228"/>
      <c r="U409" s="167"/>
      <c r="V409" s="205"/>
      <c r="X409" s="46" t="str">
        <f t="shared" si="34"/>
        <v/>
      </c>
      <c r="Z409" s="46" t="str">
        <f t="shared" si="35"/>
        <v/>
      </c>
      <c r="AA409" s="46" t="str">
        <f t="shared" si="36"/>
        <v xml:space="preserve"> Rate</v>
      </c>
    </row>
    <row r="410" spans="2:27" ht="14.65" customHeight="1" x14ac:dyDescent="0.25">
      <c r="B410" s="125">
        <v>402</v>
      </c>
      <c r="C410" s="121"/>
      <c r="D410" s="52"/>
      <c r="E410" s="52"/>
      <c r="F410" s="121"/>
      <c r="G410" s="57"/>
      <c r="H410" s="53"/>
      <c r="I410" s="54" t="str">
        <f>IFERROR(VLOOKUP(H410,Lists!B:C,2,FALSE),"")</f>
        <v/>
      </c>
      <c r="J410" s="52"/>
      <c r="K410" s="53"/>
      <c r="L410" s="71" t="str">
        <f>IFERROR(INDEX('LTSS Rates'!$C$4:$C$269,MATCH('Claims Summary'!X410,'LTSS Rates'!$A$4:$A$269,0)),"")</f>
        <v/>
      </c>
      <c r="M410" s="54" t="str">
        <f>IFERROR(VLOOKUP(Z410,'LTSS Rates'!A:B,2,FALSE),"")</f>
        <v/>
      </c>
      <c r="N410" s="52"/>
      <c r="O410" s="101">
        <f>IFERROR(INDEX('LTSS Rates'!$A$3:$E$269,MATCH(Z410,'LTSS Rates'!$A$3:$A$269,0),MATCH(AA410,'LTSS Rates'!$A$3:$E$3,0)),0)</f>
        <v>0</v>
      </c>
      <c r="P410" s="55">
        <f t="shared" si="32"/>
        <v>0</v>
      </c>
      <c r="Q410" s="274"/>
      <c r="R410" s="126"/>
      <c r="S410" s="182">
        <f t="shared" si="33"/>
        <v>0</v>
      </c>
      <c r="T410" s="228"/>
      <c r="U410" s="167"/>
      <c r="V410" s="205"/>
      <c r="X410" s="46" t="str">
        <f t="shared" si="34"/>
        <v/>
      </c>
      <c r="Z410" s="46" t="str">
        <f t="shared" si="35"/>
        <v/>
      </c>
      <c r="AA410" s="46" t="str">
        <f t="shared" si="36"/>
        <v xml:space="preserve"> Rate</v>
      </c>
    </row>
    <row r="411" spans="2:27" ht="14.65" customHeight="1" x14ac:dyDescent="0.25">
      <c r="B411" s="125">
        <v>403</v>
      </c>
      <c r="C411" s="121"/>
      <c r="D411" s="52"/>
      <c r="E411" s="52"/>
      <c r="F411" s="121"/>
      <c r="G411" s="57"/>
      <c r="H411" s="53"/>
      <c r="I411" s="54" t="str">
        <f>IFERROR(VLOOKUP(H411,Lists!B:C,2,FALSE),"")</f>
        <v/>
      </c>
      <c r="J411" s="52"/>
      <c r="K411" s="53"/>
      <c r="L411" s="71" t="str">
        <f>IFERROR(INDEX('LTSS Rates'!$C$4:$C$269,MATCH('Claims Summary'!X411,'LTSS Rates'!$A$4:$A$269,0)),"")</f>
        <v/>
      </c>
      <c r="M411" s="54" t="str">
        <f>IFERROR(VLOOKUP(Z411,'LTSS Rates'!A:B,2,FALSE),"")</f>
        <v/>
      </c>
      <c r="N411" s="52"/>
      <c r="O411" s="101">
        <f>IFERROR(INDEX('LTSS Rates'!$A$3:$E$269,MATCH(Z411,'LTSS Rates'!$A$3:$A$269,0),MATCH(AA411,'LTSS Rates'!$A$3:$E$3,0)),0)</f>
        <v>0</v>
      </c>
      <c r="P411" s="55">
        <f t="shared" si="32"/>
        <v>0</v>
      </c>
      <c r="Q411" s="274"/>
      <c r="R411" s="126"/>
      <c r="S411" s="182">
        <f t="shared" si="33"/>
        <v>0</v>
      </c>
      <c r="T411" s="228"/>
      <c r="U411" s="167"/>
      <c r="V411" s="205"/>
      <c r="X411" s="46" t="str">
        <f t="shared" si="34"/>
        <v/>
      </c>
      <c r="Z411" s="46" t="str">
        <f t="shared" si="35"/>
        <v/>
      </c>
      <c r="AA411" s="46" t="str">
        <f t="shared" si="36"/>
        <v xml:space="preserve"> Rate</v>
      </c>
    </row>
    <row r="412" spans="2:27" ht="14.65" customHeight="1" x14ac:dyDescent="0.25">
      <c r="B412" s="125">
        <v>404</v>
      </c>
      <c r="C412" s="121"/>
      <c r="D412" s="52"/>
      <c r="E412" s="52"/>
      <c r="F412" s="121"/>
      <c r="G412" s="57"/>
      <c r="H412" s="53"/>
      <c r="I412" s="54" t="str">
        <f>IFERROR(VLOOKUP(H412,Lists!B:C,2,FALSE),"")</f>
        <v/>
      </c>
      <c r="J412" s="52"/>
      <c r="K412" s="53"/>
      <c r="L412" s="71" t="str">
        <f>IFERROR(INDEX('LTSS Rates'!$C$4:$C$269,MATCH('Claims Summary'!X412,'LTSS Rates'!$A$4:$A$269,0)),"")</f>
        <v/>
      </c>
      <c r="M412" s="54" t="str">
        <f>IFERROR(VLOOKUP(Z412,'LTSS Rates'!A:B,2,FALSE),"")</f>
        <v/>
      </c>
      <c r="N412" s="52"/>
      <c r="O412" s="101">
        <f>IFERROR(INDEX('LTSS Rates'!$A$3:$E$269,MATCH(Z412,'LTSS Rates'!$A$3:$A$269,0),MATCH(AA412,'LTSS Rates'!$A$3:$E$3,0)),0)</f>
        <v>0</v>
      </c>
      <c r="P412" s="55">
        <f t="shared" si="32"/>
        <v>0</v>
      </c>
      <c r="Q412" s="274"/>
      <c r="R412" s="126"/>
      <c r="S412" s="182">
        <f t="shared" si="33"/>
        <v>0</v>
      </c>
      <c r="T412" s="228"/>
      <c r="U412" s="167"/>
      <c r="V412" s="205"/>
      <c r="X412" s="46" t="str">
        <f t="shared" si="34"/>
        <v/>
      </c>
      <c r="Z412" s="46" t="str">
        <f t="shared" si="35"/>
        <v/>
      </c>
      <c r="AA412" s="46" t="str">
        <f t="shared" si="36"/>
        <v xml:space="preserve"> Rate</v>
      </c>
    </row>
    <row r="413" spans="2:27" ht="14.65" customHeight="1" x14ac:dyDescent="0.25">
      <c r="B413" s="125">
        <v>405</v>
      </c>
      <c r="C413" s="121"/>
      <c r="D413" s="52"/>
      <c r="E413" s="52"/>
      <c r="F413" s="121"/>
      <c r="G413" s="57"/>
      <c r="H413" s="53"/>
      <c r="I413" s="54" t="str">
        <f>IFERROR(VLOOKUP(H413,Lists!B:C,2,FALSE),"")</f>
        <v/>
      </c>
      <c r="J413" s="52"/>
      <c r="K413" s="53"/>
      <c r="L413" s="71" t="str">
        <f>IFERROR(INDEX('LTSS Rates'!$C$4:$C$269,MATCH('Claims Summary'!X413,'LTSS Rates'!$A$4:$A$269,0)),"")</f>
        <v/>
      </c>
      <c r="M413" s="54" t="str">
        <f>IFERROR(VLOOKUP(Z413,'LTSS Rates'!A:B,2,FALSE),"")</f>
        <v/>
      </c>
      <c r="N413" s="52"/>
      <c r="O413" s="101">
        <f>IFERROR(INDEX('LTSS Rates'!$A$3:$E$269,MATCH(Z413,'LTSS Rates'!$A$3:$A$269,0),MATCH(AA413,'LTSS Rates'!$A$3:$E$3,0)),0)</f>
        <v>0</v>
      </c>
      <c r="P413" s="55">
        <f t="shared" si="32"/>
        <v>0</v>
      </c>
      <c r="Q413" s="274"/>
      <c r="R413" s="126"/>
      <c r="S413" s="182">
        <f t="shared" si="33"/>
        <v>0</v>
      </c>
      <c r="T413" s="228"/>
      <c r="U413" s="167"/>
      <c r="V413" s="205"/>
      <c r="X413" s="46" t="str">
        <f t="shared" si="34"/>
        <v/>
      </c>
      <c r="Z413" s="46" t="str">
        <f t="shared" si="35"/>
        <v/>
      </c>
      <c r="AA413" s="46" t="str">
        <f t="shared" si="36"/>
        <v xml:space="preserve"> Rate</v>
      </c>
    </row>
    <row r="414" spans="2:27" ht="14.65" customHeight="1" x14ac:dyDescent="0.25">
      <c r="B414" s="125">
        <v>406</v>
      </c>
      <c r="C414" s="121"/>
      <c r="D414" s="52"/>
      <c r="E414" s="52"/>
      <c r="F414" s="121"/>
      <c r="G414" s="57"/>
      <c r="H414" s="53"/>
      <c r="I414" s="54" t="str">
        <f>IFERROR(VLOOKUP(H414,Lists!B:C,2,FALSE),"")</f>
        <v/>
      </c>
      <c r="J414" s="52"/>
      <c r="K414" s="53"/>
      <c r="L414" s="71" t="str">
        <f>IFERROR(INDEX('LTSS Rates'!$C$4:$C$269,MATCH('Claims Summary'!X414,'LTSS Rates'!$A$4:$A$269,0)),"")</f>
        <v/>
      </c>
      <c r="M414" s="54" t="str">
        <f>IFERROR(VLOOKUP(Z414,'LTSS Rates'!A:B,2,FALSE),"")</f>
        <v/>
      </c>
      <c r="N414" s="52"/>
      <c r="O414" s="101">
        <f>IFERROR(INDEX('LTSS Rates'!$A$3:$E$269,MATCH(Z414,'LTSS Rates'!$A$3:$A$269,0),MATCH(AA414,'LTSS Rates'!$A$3:$E$3,0)),0)</f>
        <v>0</v>
      </c>
      <c r="P414" s="55">
        <f t="shared" si="32"/>
        <v>0</v>
      </c>
      <c r="Q414" s="274"/>
      <c r="R414" s="126"/>
      <c r="S414" s="182">
        <f t="shared" si="33"/>
        <v>0</v>
      </c>
      <c r="T414" s="228"/>
      <c r="U414" s="167"/>
      <c r="V414" s="205"/>
      <c r="X414" s="46" t="str">
        <f t="shared" si="34"/>
        <v/>
      </c>
      <c r="Z414" s="46" t="str">
        <f t="shared" si="35"/>
        <v/>
      </c>
      <c r="AA414" s="46" t="str">
        <f t="shared" si="36"/>
        <v xml:space="preserve"> Rate</v>
      </c>
    </row>
    <row r="415" spans="2:27" ht="14.65" customHeight="1" x14ac:dyDescent="0.25">
      <c r="B415" s="125">
        <v>407</v>
      </c>
      <c r="C415" s="121"/>
      <c r="D415" s="52"/>
      <c r="E415" s="52"/>
      <c r="F415" s="121"/>
      <c r="G415" s="57"/>
      <c r="H415" s="53"/>
      <c r="I415" s="54" t="str">
        <f>IFERROR(VLOOKUP(H415,Lists!B:C,2,FALSE),"")</f>
        <v/>
      </c>
      <c r="J415" s="52"/>
      <c r="K415" s="53"/>
      <c r="L415" s="71" t="str">
        <f>IFERROR(INDEX('LTSS Rates'!$C$4:$C$269,MATCH('Claims Summary'!X415,'LTSS Rates'!$A$4:$A$269,0)),"")</f>
        <v/>
      </c>
      <c r="M415" s="54" t="str">
        <f>IFERROR(VLOOKUP(Z415,'LTSS Rates'!A:B,2,FALSE),"")</f>
        <v/>
      </c>
      <c r="N415" s="52"/>
      <c r="O415" s="101">
        <f>IFERROR(INDEX('LTSS Rates'!$A$3:$E$269,MATCH(Z415,'LTSS Rates'!$A$3:$A$269,0),MATCH(AA415,'LTSS Rates'!$A$3:$E$3,0)),0)</f>
        <v>0</v>
      </c>
      <c r="P415" s="55">
        <f t="shared" si="32"/>
        <v>0</v>
      </c>
      <c r="Q415" s="274"/>
      <c r="R415" s="126"/>
      <c r="S415" s="182">
        <f t="shared" si="33"/>
        <v>0</v>
      </c>
      <c r="T415" s="228"/>
      <c r="U415" s="167"/>
      <c r="V415" s="205"/>
      <c r="X415" s="46" t="str">
        <f t="shared" si="34"/>
        <v/>
      </c>
      <c r="Z415" s="46" t="str">
        <f t="shared" si="35"/>
        <v/>
      </c>
      <c r="AA415" s="46" t="str">
        <f t="shared" si="36"/>
        <v xml:space="preserve"> Rate</v>
      </c>
    </row>
    <row r="416" spans="2:27" ht="14.65" customHeight="1" x14ac:dyDescent="0.25">
      <c r="B416" s="125">
        <v>408</v>
      </c>
      <c r="C416" s="121"/>
      <c r="D416" s="52"/>
      <c r="E416" s="52"/>
      <c r="F416" s="121"/>
      <c r="G416" s="57"/>
      <c r="H416" s="53"/>
      <c r="I416" s="54" t="str">
        <f>IFERROR(VLOOKUP(H416,Lists!B:C,2,FALSE),"")</f>
        <v/>
      </c>
      <c r="J416" s="52"/>
      <c r="K416" s="53"/>
      <c r="L416" s="71" t="str">
        <f>IFERROR(INDEX('LTSS Rates'!$C$4:$C$269,MATCH('Claims Summary'!X416,'LTSS Rates'!$A$4:$A$269,0)),"")</f>
        <v/>
      </c>
      <c r="M416" s="54" t="str">
        <f>IFERROR(VLOOKUP(Z416,'LTSS Rates'!A:B,2,FALSE),"")</f>
        <v/>
      </c>
      <c r="N416" s="52"/>
      <c r="O416" s="101">
        <f>IFERROR(INDEX('LTSS Rates'!$A$3:$E$269,MATCH(Z416,'LTSS Rates'!$A$3:$A$269,0),MATCH(AA416,'LTSS Rates'!$A$3:$E$3,0)),0)</f>
        <v>0</v>
      </c>
      <c r="P416" s="55">
        <f t="shared" si="32"/>
        <v>0</v>
      </c>
      <c r="Q416" s="274"/>
      <c r="R416" s="126"/>
      <c r="S416" s="182">
        <f t="shared" si="33"/>
        <v>0</v>
      </c>
      <c r="T416" s="228"/>
      <c r="U416" s="167"/>
      <c r="V416" s="205"/>
      <c r="X416" s="46" t="str">
        <f t="shared" si="34"/>
        <v/>
      </c>
      <c r="Z416" s="46" t="str">
        <f t="shared" si="35"/>
        <v/>
      </c>
      <c r="AA416" s="46" t="str">
        <f t="shared" si="36"/>
        <v xml:space="preserve"> Rate</v>
      </c>
    </row>
    <row r="417" spans="2:27" ht="14.65" customHeight="1" x14ac:dyDescent="0.25">
      <c r="B417" s="125">
        <v>409</v>
      </c>
      <c r="C417" s="121"/>
      <c r="D417" s="52"/>
      <c r="E417" s="52"/>
      <c r="F417" s="121"/>
      <c r="G417" s="57"/>
      <c r="H417" s="53"/>
      <c r="I417" s="54" t="str">
        <f>IFERROR(VLOOKUP(H417,Lists!B:C,2,FALSE),"")</f>
        <v/>
      </c>
      <c r="J417" s="52"/>
      <c r="K417" s="53"/>
      <c r="L417" s="71" t="str">
        <f>IFERROR(INDEX('LTSS Rates'!$C$4:$C$269,MATCH('Claims Summary'!X417,'LTSS Rates'!$A$4:$A$269,0)),"")</f>
        <v/>
      </c>
      <c r="M417" s="54" t="str">
        <f>IFERROR(VLOOKUP(Z417,'LTSS Rates'!A:B,2,FALSE),"")</f>
        <v/>
      </c>
      <c r="N417" s="52"/>
      <c r="O417" s="101">
        <f>IFERROR(INDEX('LTSS Rates'!$A$3:$E$269,MATCH(Z417,'LTSS Rates'!$A$3:$A$269,0),MATCH(AA417,'LTSS Rates'!$A$3:$E$3,0)),0)</f>
        <v>0</v>
      </c>
      <c r="P417" s="55">
        <f t="shared" si="32"/>
        <v>0</v>
      </c>
      <c r="Q417" s="274"/>
      <c r="R417" s="126"/>
      <c r="S417" s="182">
        <f t="shared" si="33"/>
        <v>0</v>
      </c>
      <c r="T417" s="228"/>
      <c r="U417" s="167"/>
      <c r="V417" s="205"/>
      <c r="X417" s="46" t="str">
        <f t="shared" si="34"/>
        <v/>
      </c>
      <c r="Z417" s="46" t="str">
        <f t="shared" si="35"/>
        <v/>
      </c>
      <c r="AA417" s="46" t="str">
        <f t="shared" si="36"/>
        <v xml:space="preserve"> Rate</v>
      </c>
    </row>
    <row r="418" spans="2:27" ht="14.65" customHeight="1" x14ac:dyDescent="0.25">
      <c r="B418" s="125">
        <v>410</v>
      </c>
      <c r="C418" s="121"/>
      <c r="D418" s="52"/>
      <c r="E418" s="52"/>
      <c r="F418" s="121"/>
      <c r="G418" s="57"/>
      <c r="H418" s="53"/>
      <c r="I418" s="54" t="str">
        <f>IFERROR(VLOOKUP(H418,Lists!B:C,2,FALSE),"")</f>
        <v/>
      </c>
      <c r="J418" s="52"/>
      <c r="K418" s="53"/>
      <c r="L418" s="71" t="str">
        <f>IFERROR(INDEX('LTSS Rates'!$C$4:$C$269,MATCH('Claims Summary'!X418,'LTSS Rates'!$A$4:$A$269,0)),"")</f>
        <v/>
      </c>
      <c r="M418" s="54" t="str">
        <f>IFERROR(VLOOKUP(Z418,'LTSS Rates'!A:B,2,FALSE),"")</f>
        <v/>
      </c>
      <c r="N418" s="52"/>
      <c r="O418" s="101">
        <f>IFERROR(INDEX('LTSS Rates'!$A$3:$E$269,MATCH(Z418,'LTSS Rates'!$A$3:$A$269,0),MATCH(AA418,'LTSS Rates'!$A$3:$E$3,0)),0)</f>
        <v>0</v>
      </c>
      <c r="P418" s="55">
        <f t="shared" si="32"/>
        <v>0</v>
      </c>
      <c r="Q418" s="274"/>
      <c r="R418" s="126"/>
      <c r="S418" s="182">
        <f t="shared" si="33"/>
        <v>0</v>
      </c>
      <c r="T418" s="228"/>
      <c r="U418" s="167"/>
      <c r="V418" s="205"/>
      <c r="X418" s="46" t="str">
        <f t="shared" si="34"/>
        <v/>
      </c>
      <c r="Z418" s="46" t="str">
        <f t="shared" si="35"/>
        <v/>
      </c>
      <c r="AA418" s="46" t="str">
        <f t="shared" si="36"/>
        <v xml:space="preserve"> Rate</v>
      </c>
    </row>
    <row r="419" spans="2:27" ht="14.65" customHeight="1" x14ac:dyDescent="0.25">
      <c r="B419" s="125">
        <v>411</v>
      </c>
      <c r="C419" s="121"/>
      <c r="D419" s="52"/>
      <c r="E419" s="52"/>
      <c r="F419" s="121"/>
      <c r="G419" s="57"/>
      <c r="H419" s="53"/>
      <c r="I419" s="54" t="str">
        <f>IFERROR(VLOOKUP(H419,Lists!B:C,2,FALSE),"")</f>
        <v/>
      </c>
      <c r="J419" s="52"/>
      <c r="K419" s="53"/>
      <c r="L419" s="71" t="str">
        <f>IFERROR(INDEX('LTSS Rates'!$C$4:$C$269,MATCH('Claims Summary'!X419,'LTSS Rates'!$A$4:$A$269,0)),"")</f>
        <v/>
      </c>
      <c r="M419" s="54" t="str">
        <f>IFERROR(VLOOKUP(Z419,'LTSS Rates'!A:B,2,FALSE),"")</f>
        <v/>
      </c>
      <c r="N419" s="52"/>
      <c r="O419" s="101">
        <f>IFERROR(INDEX('LTSS Rates'!$A$3:$E$269,MATCH(Z419,'LTSS Rates'!$A$3:$A$269,0),MATCH(AA419,'LTSS Rates'!$A$3:$E$3,0)),0)</f>
        <v>0</v>
      </c>
      <c r="P419" s="55">
        <f t="shared" si="32"/>
        <v>0</v>
      </c>
      <c r="Q419" s="274"/>
      <c r="R419" s="126"/>
      <c r="S419" s="182">
        <f t="shared" si="33"/>
        <v>0</v>
      </c>
      <c r="T419" s="228"/>
      <c r="U419" s="167"/>
      <c r="V419" s="205"/>
      <c r="X419" s="46" t="str">
        <f t="shared" si="34"/>
        <v/>
      </c>
      <c r="Z419" s="46" t="str">
        <f t="shared" si="35"/>
        <v/>
      </c>
      <c r="AA419" s="46" t="str">
        <f t="shared" si="36"/>
        <v xml:space="preserve"> Rate</v>
      </c>
    </row>
    <row r="420" spans="2:27" ht="14.65" customHeight="1" x14ac:dyDescent="0.25">
      <c r="B420" s="125">
        <v>412</v>
      </c>
      <c r="C420" s="121"/>
      <c r="D420" s="52"/>
      <c r="E420" s="52"/>
      <c r="F420" s="121"/>
      <c r="G420" s="57"/>
      <c r="H420" s="53"/>
      <c r="I420" s="54" t="str">
        <f>IFERROR(VLOOKUP(H420,Lists!B:C,2,FALSE),"")</f>
        <v/>
      </c>
      <c r="J420" s="52"/>
      <c r="K420" s="53"/>
      <c r="L420" s="71" t="str">
        <f>IFERROR(INDEX('LTSS Rates'!$C$4:$C$269,MATCH('Claims Summary'!X420,'LTSS Rates'!$A$4:$A$269,0)),"")</f>
        <v/>
      </c>
      <c r="M420" s="54" t="str">
        <f>IFERROR(VLOOKUP(Z420,'LTSS Rates'!A:B,2,FALSE),"")</f>
        <v/>
      </c>
      <c r="N420" s="52"/>
      <c r="O420" s="101">
        <f>IFERROR(INDEX('LTSS Rates'!$A$3:$E$269,MATCH(Z420,'LTSS Rates'!$A$3:$A$269,0),MATCH(AA420,'LTSS Rates'!$A$3:$E$3,0)),0)</f>
        <v>0</v>
      </c>
      <c r="P420" s="55">
        <f t="shared" si="32"/>
        <v>0</v>
      </c>
      <c r="Q420" s="274"/>
      <c r="R420" s="126"/>
      <c r="S420" s="182">
        <f t="shared" si="33"/>
        <v>0</v>
      </c>
      <c r="T420" s="228"/>
      <c r="U420" s="167"/>
      <c r="V420" s="205"/>
      <c r="X420" s="46" t="str">
        <f t="shared" si="34"/>
        <v/>
      </c>
      <c r="Z420" s="46" t="str">
        <f t="shared" si="35"/>
        <v/>
      </c>
      <c r="AA420" s="46" t="str">
        <f t="shared" si="36"/>
        <v xml:space="preserve"> Rate</v>
      </c>
    </row>
    <row r="421" spans="2:27" ht="14.65" customHeight="1" x14ac:dyDescent="0.25">
      <c r="B421" s="125">
        <v>413</v>
      </c>
      <c r="C421" s="121"/>
      <c r="D421" s="52"/>
      <c r="E421" s="52"/>
      <c r="F421" s="121"/>
      <c r="G421" s="57"/>
      <c r="H421" s="53"/>
      <c r="I421" s="54" t="str">
        <f>IFERROR(VLOOKUP(H421,Lists!B:C,2,FALSE),"")</f>
        <v/>
      </c>
      <c r="J421" s="52"/>
      <c r="K421" s="53"/>
      <c r="L421" s="71" t="str">
        <f>IFERROR(INDEX('LTSS Rates'!$C$4:$C$269,MATCH('Claims Summary'!X421,'LTSS Rates'!$A$4:$A$269,0)),"")</f>
        <v/>
      </c>
      <c r="M421" s="54" t="str">
        <f>IFERROR(VLOOKUP(Z421,'LTSS Rates'!A:B,2,FALSE),"")</f>
        <v/>
      </c>
      <c r="N421" s="52"/>
      <c r="O421" s="101">
        <f>IFERROR(INDEX('LTSS Rates'!$A$3:$E$269,MATCH(Z421,'LTSS Rates'!$A$3:$A$269,0),MATCH(AA421,'LTSS Rates'!$A$3:$E$3,0)),0)</f>
        <v>0</v>
      </c>
      <c r="P421" s="55">
        <f t="shared" si="32"/>
        <v>0</v>
      </c>
      <c r="Q421" s="274"/>
      <c r="R421" s="126"/>
      <c r="S421" s="182">
        <f t="shared" si="33"/>
        <v>0</v>
      </c>
      <c r="T421" s="228"/>
      <c r="U421" s="167"/>
      <c r="V421" s="205"/>
      <c r="X421" s="46" t="str">
        <f t="shared" si="34"/>
        <v/>
      </c>
      <c r="Z421" s="46" t="str">
        <f t="shared" si="35"/>
        <v/>
      </c>
      <c r="AA421" s="46" t="str">
        <f t="shared" si="36"/>
        <v xml:space="preserve"> Rate</v>
      </c>
    </row>
    <row r="422" spans="2:27" ht="14.65" customHeight="1" x14ac:dyDescent="0.25">
      <c r="B422" s="125">
        <v>414</v>
      </c>
      <c r="C422" s="121"/>
      <c r="D422" s="52"/>
      <c r="E422" s="52"/>
      <c r="F422" s="121"/>
      <c r="G422" s="57"/>
      <c r="H422" s="53"/>
      <c r="I422" s="54" t="str">
        <f>IFERROR(VLOOKUP(H422,Lists!B:C,2,FALSE),"")</f>
        <v/>
      </c>
      <c r="J422" s="52"/>
      <c r="K422" s="53"/>
      <c r="L422" s="71" t="str">
        <f>IFERROR(INDEX('LTSS Rates'!$C$4:$C$269,MATCH('Claims Summary'!X422,'LTSS Rates'!$A$4:$A$269,0)),"")</f>
        <v/>
      </c>
      <c r="M422" s="54" t="str">
        <f>IFERROR(VLOOKUP(Z422,'LTSS Rates'!A:B,2,FALSE),"")</f>
        <v/>
      </c>
      <c r="N422" s="52"/>
      <c r="O422" s="101">
        <f>IFERROR(INDEX('LTSS Rates'!$A$3:$E$269,MATCH(Z422,'LTSS Rates'!$A$3:$A$269,0),MATCH(AA422,'LTSS Rates'!$A$3:$E$3,0)),0)</f>
        <v>0</v>
      </c>
      <c r="P422" s="55">
        <f t="shared" si="32"/>
        <v>0</v>
      </c>
      <c r="Q422" s="274"/>
      <c r="R422" s="126"/>
      <c r="S422" s="182">
        <f t="shared" si="33"/>
        <v>0</v>
      </c>
      <c r="T422" s="228"/>
      <c r="U422" s="167"/>
      <c r="V422" s="205"/>
      <c r="X422" s="46" t="str">
        <f t="shared" si="34"/>
        <v/>
      </c>
      <c r="Z422" s="46" t="str">
        <f t="shared" si="35"/>
        <v/>
      </c>
      <c r="AA422" s="46" t="str">
        <f t="shared" si="36"/>
        <v xml:space="preserve"> Rate</v>
      </c>
    </row>
    <row r="423" spans="2:27" ht="14.65" customHeight="1" x14ac:dyDescent="0.25">
      <c r="B423" s="125">
        <v>415</v>
      </c>
      <c r="C423" s="121"/>
      <c r="D423" s="52"/>
      <c r="E423" s="52"/>
      <c r="F423" s="121"/>
      <c r="G423" s="57"/>
      <c r="H423" s="53"/>
      <c r="I423" s="54" t="str">
        <f>IFERROR(VLOOKUP(H423,Lists!B:C,2,FALSE),"")</f>
        <v/>
      </c>
      <c r="J423" s="52"/>
      <c r="K423" s="53"/>
      <c r="L423" s="71" t="str">
        <f>IFERROR(INDEX('LTSS Rates'!$C$4:$C$269,MATCH('Claims Summary'!X423,'LTSS Rates'!$A$4:$A$269,0)),"")</f>
        <v/>
      </c>
      <c r="M423" s="54" t="str">
        <f>IFERROR(VLOOKUP(Z423,'LTSS Rates'!A:B,2,FALSE),"")</f>
        <v/>
      </c>
      <c r="N423" s="52"/>
      <c r="O423" s="101">
        <f>IFERROR(INDEX('LTSS Rates'!$A$3:$E$269,MATCH(Z423,'LTSS Rates'!$A$3:$A$269,0),MATCH(AA423,'LTSS Rates'!$A$3:$E$3,0)),0)</f>
        <v>0</v>
      </c>
      <c r="P423" s="55">
        <f t="shared" si="32"/>
        <v>0</v>
      </c>
      <c r="Q423" s="274"/>
      <c r="R423" s="126"/>
      <c r="S423" s="182">
        <f t="shared" si="33"/>
        <v>0</v>
      </c>
      <c r="T423" s="228"/>
      <c r="U423" s="167"/>
      <c r="V423" s="205"/>
      <c r="X423" s="46" t="str">
        <f t="shared" si="34"/>
        <v/>
      </c>
      <c r="Z423" s="46" t="str">
        <f t="shared" si="35"/>
        <v/>
      </c>
      <c r="AA423" s="46" t="str">
        <f t="shared" si="36"/>
        <v xml:space="preserve"> Rate</v>
      </c>
    </row>
    <row r="424" spans="2:27" ht="14.65" customHeight="1" x14ac:dyDescent="0.25">
      <c r="B424" s="125">
        <v>416</v>
      </c>
      <c r="C424" s="121"/>
      <c r="D424" s="52"/>
      <c r="E424" s="52"/>
      <c r="F424" s="121"/>
      <c r="G424" s="57"/>
      <c r="H424" s="53"/>
      <c r="I424" s="54" t="str">
        <f>IFERROR(VLOOKUP(H424,Lists!B:C,2,FALSE),"")</f>
        <v/>
      </c>
      <c r="J424" s="52"/>
      <c r="K424" s="53"/>
      <c r="L424" s="71" t="str">
        <f>IFERROR(INDEX('LTSS Rates'!$C$4:$C$269,MATCH('Claims Summary'!X424,'LTSS Rates'!$A$4:$A$269,0)),"")</f>
        <v/>
      </c>
      <c r="M424" s="54" t="str">
        <f>IFERROR(VLOOKUP(Z424,'LTSS Rates'!A:B,2,FALSE),"")</f>
        <v/>
      </c>
      <c r="N424" s="52"/>
      <c r="O424" s="101">
        <f>IFERROR(INDEX('LTSS Rates'!$A$3:$E$269,MATCH(Z424,'LTSS Rates'!$A$3:$A$269,0),MATCH(AA424,'LTSS Rates'!$A$3:$E$3,0)),0)</f>
        <v>0</v>
      </c>
      <c r="P424" s="55">
        <f t="shared" si="32"/>
        <v>0</v>
      </c>
      <c r="Q424" s="274"/>
      <c r="R424" s="126"/>
      <c r="S424" s="182">
        <f t="shared" si="33"/>
        <v>0</v>
      </c>
      <c r="T424" s="228"/>
      <c r="U424" s="167"/>
      <c r="V424" s="205"/>
      <c r="X424" s="46" t="str">
        <f t="shared" si="34"/>
        <v/>
      </c>
      <c r="Z424" s="46" t="str">
        <f t="shared" si="35"/>
        <v/>
      </c>
      <c r="AA424" s="46" t="str">
        <f t="shared" si="36"/>
        <v xml:space="preserve"> Rate</v>
      </c>
    </row>
    <row r="425" spans="2:27" ht="14.65" customHeight="1" x14ac:dyDescent="0.25">
      <c r="B425" s="125">
        <v>417</v>
      </c>
      <c r="C425" s="121"/>
      <c r="D425" s="52"/>
      <c r="E425" s="52"/>
      <c r="F425" s="121"/>
      <c r="G425" s="57"/>
      <c r="H425" s="53"/>
      <c r="I425" s="54" t="str">
        <f>IFERROR(VLOOKUP(H425,Lists!B:C,2,FALSE),"")</f>
        <v/>
      </c>
      <c r="J425" s="52"/>
      <c r="K425" s="53"/>
      <c r="L425" s="71" t="str">
        <f>IFERROR(INDEX('LTSS Rates'!$C$4:$C$269,MATCH('Claims Summary'!X425,'LTSS Rates'!$A$4:$A$269,0)),"")</f>
        <v/>
      </c>
      <c r="M425" s="54" t="str">
        <f>IFERROR(VLOOKUP(Z425,'LTSS Rates'!A:B,2,FALSE),"")</f>
        <v/>
      </c>
      <c r="N425" s="52"/>
      <c r="O425" s="101">
        <f>IFERROR(INDEX('LTSS Rates'!$A$3:$E$269,MATCH(Z425,'LTSS Rates'!$A$3:$A$269,0),MATCH(AA425,'LTSS Rates'!$A$3:$E$3,0)),0)</f>
        <v>0</v>
      </c>
      <c r="P425" s="55">
        <f t="shared" si="32"/>
        <v>0</v>
      </c>
      <c r="Q425" s="274"/>
      <c r="R425" s="126"/>
      <c r="S425" s="182">
        <f t="shared" si="33"/>
        <v>0</v>
      </c>
      <c r="T425" s="228"/>
      <c r="U425" s="167"/>
      <c r="V425" s="205"/>
      <c r="X425" s="46" t="str">
        <f t="shared" si="34"/>
        <v/>
      </c>
      <c r="Z425" s="46" t="str">
        <f t="shared" si="35"/>
        <v/>
      </c>
      <c r="AA425" s="46" t="str">
        <f t="shared" si="36"/>
        <v xml:space="preserve"> Rate</v>
      </c>
    </row>
    <row r="426" spans="2:27" ht="14.65" customHeight="1" x14ac:dyDescent="0.25">
      <c r="B426" s="125">
        <v>418</v>
      </c>
      <c r="C426" s="121"/>
      <c r="D426" s="52"/>
      <c r="E426" s="52"/>
      <c r="F426" s="121"/>
      <c r="G426" s="57"/>
      <c r="H426" s="53"/>
      <c r="I426" s="54" t="str">
        <f>IFERROR(VLOOKUP(H426,Lists!B:C,2,FALSE),"")</f>
        <v/>
      </c>
      <c r="J426" s="52"/>
      <c r="K426" s="53"/>
      <c r="L426" s="71" t="str">
        <f>IFERROR(INDEX('LTSS Rates'!$C$4:$C$269,MATCH('Claims Summary'!X426,'LTSS Rates'!$A$4:$A$269,0)),"")</f>
        <v/>
      </c>
      <c r="M426" s="54" t="str">
        <f>IFERROR(VLOOKUP(Z426,'LTSS Rates'!A:B,2,FALSE),"")</f>
        <v/>
      </c>
      <c r="N426" s="52"/>
      <c r="O426" s="101">
        <f>IFERROR(INDEX('LTSS Rates'!$A$3:$E$269,MATCH(Z426,'LTSS Rates'!$A$3:$A$269,0),MATCH(AA426,'LTSS Rates'!$A$3:$E$3,0)),0)</f>
        <v>0</v>
      </c>
      <c r="P426" s="55">
        <f t="shared" si="32"/>
        <v>0</v>
      </c>
      <c r="Q426" s="274"/>
      <c r="R426" s="126"/>
      <c r="S426" s="182">
        <f t="shared" si="33"/>
        <v>0</v>
      </c>
      <c r="T426" s="228"/>
      <c r="U426" s="167"/>
      <c r="V426" s="205"/>
      <c r="X426" s="46" t="str">
        <f t="shared" si="34"/>
        <v/>
      </c>
      <c r="Z426" s="46" t="str">
        <f t="shared" si="35"/>
        <v/>
      </c>
      <c r="AA426" s="46" t="str">
        <f t="shared" si="36"/>
        <v xml:space="preserve"> Rate</v>
      </c>
    </row>
    <row r="427" spans="2:27" ht="14.65" customHeight="1" x14ac:dyDescent="0.25">
      <c r="B427" s="125">
        <v>419</v>
      </c>
      <c r="C427" s="121"/>
      <c r="D427" s="52"/>
      <c r="E427" s="52"/>
      <c r="F427" s="121"/>
      <c r="G427" s="57"/>
      <c r="H427" s="53"/>
      <c r="I427" s="54" t="str">
        <f>IFERROR(VLOOKUP(H427,Lists!B:C,2,FALSE),"")</f>
        <v/>
      </c>
      <c r="J427" s="52"/>
      <c r="K427" s="53"/>
      <c r="L427" s="71" t="str">
        <f>IFERROR(INDEX('LTSS Rates'!$C$4:$C$269,MATCH('Claims Summary'!X427,'LTSS Rates'!$A$4:$A$269,0)),"")</f>
        <v/>
      </c>
      <c r="M427" s="54" t="str">
        <f>IFERROR(VLOOKUP(Z427,'LTSS Rates'!A:B,2,FALSE),"")</f>
        <v/>
      </c>
      <c r="N427" s="52"/>
      <c r="O427" s="101">
        <f>IFERROR(INDEX('LTSS Rates'!$A$3:$E$269,MATCH(Z427,'LTSS Rates'!$A$3:$A$269,0),MATCH(AA427,'LTSS Rates'!$A$3:$E$3,0)),0)</f>
        <v>0</v>
      </c>
      <c r="P427" s="55">
        <f t="shared" si="32"/>
        <v>0</v>
      </c>
      <c r="Q427" s="274"/>
      <c r="R427" s="126"/>
      <c r="S427" s="182">
        <f t="shared" si="33"/>
        <v>0</v>
      </c>
      <c r="T427" s="228"/>
      <c r="U427" s="167"/>
      <c r="V427" s="205"/>
      <c r="X427" s="46" t="str">
        <f t="shared" si="34"/>
        <v/>
      </c>
      <c r="Z427" s="46" t="str">
        <f t="shared" si="35"/>
        <v/>
      </c>
      <c r="AA427" s="46" t="str">
        <f t="shared" si="36"/>
        <v xml:space="preserve"> Rate</v>
      </c>
    </row>
    <row r="428" spans="2:27" ht="14.65" customHeight="1" x14ac:dyDescent="0.25">
      <c r="B428" s="125">
        <v>420</v>
      </c>
      <c r="C428" s="121"/>
      <c r="D428" s="52"/>
      <c r="E428" s="52"/>
      <c r="F428" s="121"/>
      <c r="G428" s="57"/>
      <c r="H428" s="53"/>
      <c r="I428" s="54" t="str">
        <f>IFERROR(VLOOKUP(H428,Lists!B:C,2,FALSE),"")</f>
        <v/>
      </c>
      <c r="J428" s="52"/>
      <c r="K428" s="53"/>
      <c r="L428" s="71" t="str">
        <f>IFERROR(INDEX('LTSS Rates'!$C$4:$C$269,MATCH('Claims Summary'!X428,'LTSS Rates'!$A$4:$A$269,0)),"")</f>
        <v/>
      </c>
      <c r="M428" s="54" t="str">
        <f>IFERROR(VLOOKUP(Z428,'LTSS Rates'!A:B,2,FALSE),"")</f>
        <v/>
      </c>
      <c r="N428" s="52"/>
      <c r="O428" s="101">
        <f>IFERROR(INDEX('LTSS Rates'!$A$3:$E$269,MATCH(Z428,'LTSS Rates'!$A$3:$A$269,0),MATCH(AA428,'LTSS Rates'!$A$3:$E$3,0)),0)</f>
        <v>0</v>
      </c>
      <c r="P428" s="55">
        <f t="shared" si="32"/>
        <v>0</v>
      </c>
      <c r="Q428" s="274"/>
      <c r="R428" s="126"/>
      <c r="S428" s="182">
        <f t="shared" si="33"/>
        <v>0</v>
      </c>
      <c r="T428" s="228"/>
      <c r="U428" s="167"/>
      <c r="V428" s="205"/>
      <c r="X428" s="46" t="str">
        <f t="shared" si="34"/>
        <v/>
      </c>
      <c r="Z428" s="46" t="str">
        <f t="shared" si="35"/>
        <v/>
      </c>
      <c r="AA428" s="46" t="str">
        <f t="shared" si="36"/>
        <v xml:space="preserve"> Rate</v>
      </c>
    </row>
    <row r="429" spans="2:27" ht="14.65" customHeight="1" x14ac:dyDescent="0.25">
      <c r="B429" s="125">
        <v>421</v>
      </c>
      <c r="C429" s="121"/>
      <c r="D429" s="52"/>
      <c r="E429" s="52"/>
      <c r="F429" s="121"/>
      <c r="G429" s="57"/>
      <c r="H429" s="53"/>
      <c r="I429" s="54" t="str">
        <f>IFERROR(VLOOKUP(H429,Lists!B:C,2,FALSE),"")</f>
        <v/>
      </c>
      <c r="J429" s="52"/>
      <c r="K429" s="53"/>
      <c r="L429" s="71" t="str">
        <f>IFERROR(INDEX('LTSS Rates'!$C$4:$C$269,MATCH('Claims Summary'!X429,'LTSS Rates'!$A$4:$A$269,0)),"")</f>
        <v/>
      </c>
      <c r="M429" s="54" t="str">
        <f>IFERROR(VLOOKUP(Z429,'LTSS Rates'!A:B,2,FALSE),"")</f>
        <v/>
      </c>
      <c r="N429" s="52"/>
      <c r="O429" s="101">
        <f>IFERROR(INDEX('LTSS Rates'!$A$3:$E$269,MATCH(Z429,'LTSS Rates'!$A$3:$A$269,0),MATCH(AA429,'LTSS Rates'!$A$3:$E$3,0)),0)</f>
        <v>0</v>
      </c>
      <c r="P429" s="55">
        <f t="shared" si="32"/>
        <v>0</v>
      </c>
      <c r="Q429" s="274"/>
      <c r="R429" s="126"/>
      <c r="S429" s="182">
        <f t="shared" si="33"/>
        <v>0</v>
      </c>
      <c r="T429" s="228"/>
      <c r="U429" s="167"/>
      <c r="V429" s="205"/>
      <c r="X429" s="46" t="str">
        <f t="shared" si="34"/>
        <v/>
      </c>
      <c r="Z429" s="46" t="str">
        <f t="shared" si="35"/>
        <v/>
      </c>
      <c r="AA429" s="46" t="str">
        <f t="shared" si="36"/>
        <v xml:space="preserve"> Rate</v>
      </c>
    </row>
    <row r="430" spans="2:27" ht="14.65" customHeight="1" x14ac:dyDescent="0.25">
      <c r="B430" s="125">
        <v>422</v>
      </c>
      <c r="C430" s="121"/>
      <c r="D430" s="52"/>
      <c r="E430" s="52"/>
      <c r="F430" s="121"/>
      <c r="G430" s="57"/>
      <c r="H430" s="53"/>
      <c r="I430" s="54" t="str">
        <f>IFERROR(VLOOKUP(H430,Lists!B:C,2,FALSE),"")</f>
        <v/>
      </c>
      <c r="J430" s="52"/>
      <c r="K430" s="53"/>
      <c r="L430" s="71" t="str">
        <f>IFERROR(INDEX('LTSS Rates'!$C$4:$C$269,MATCH('Claims Summary'!X430,'LTSS Rates'!$A$4:$A$269,0)),"")</f>
        <v/>
      </c>
      <c r="M430" s="54" t="str">
        <f>IFERROR(VLOOKUP(Z430,'LTSS Rates'!A:B,2,FALSE),"")</f>
        <v/>
      </c>
      <c r="N430" s="52"/>
      <c r="O430" s="101">
        <f>IFERROR(INDEX('LTSS Rates'!$A$3:$E$269,MATCH(Z430,'LTSS Rates'!$A$3:$A$269,0),MATCH(AA430,'LTSS Rates'!$A$3:$E$3,0)),0)</f>
        <v>0</v>
      </c>
      <c r="P430" s="55">
        <f t="shared" si="32"/>
        <v>0</v>
      </c>
      <c r="Q430" s="274"/>
      <c r="R430" s="126"/>
      <c r="S430" s="182">
        <f t="shared" si="33"/>
        <v>0</v>
      </c>
      <c r="T430" s="228"/>
      <c r="U430" s="167"/>
      <c r="V430" s="205"/>
      <c r="X430" s="46" t="str">
        <f t="shared" si="34"/>
        <v/>
      </c>
      <c r="Z430" s="46" t="str">
        <f t="shared" si="35"/>
        <v/>
      </c>
      <c r="AA430" s="46" t="str">
        <f t="shared" si="36"/>
        <v xml:space="preserve"> Rate</v>
      </c>
    </row>
    <row r="431" spans="2:27" ht="14.65" customHeight="1" x14ac:dyDescent="0.25">
      <c r="B431" s="125">
        <v>423</v>
      </c>
      <c r="C431" s="121"/>
      <c r="D431" s="52"/>
      <c r="E431" s="52"/>
      <c r="F431" s="121"/>
      <c r="G431" s="57"/>
      <c r="H431" s="53"/>
      <c r="I431" s="54" t="str">
        <f>IFERROR(VLOOKUP(H431,Lists!B:C,2,FALSE),"")</f>
        <v/>
      </c>
      <c r="J431" s="52"/>
      <c r="K431" s="53"/>
      <c r="L431" s="71" t="str">
        <f>IFERROR(INDEX('LTSS Rates'!$C$4:$C$269,MATCH('Claims Summary'!X431,'LTSS Rates'!$A$4:$A$269,0)),"")</f>
        <v/>
      </c>
      <c r="M431" s="54" t="str">
        <f>IFERROR(VLOOKUP(Z431,'LTSS Rates'!A:B,2,FALSE),"")</f>
        <v/>
      </c>
      <c r="N431" s="52"/>
      <c r="O431" s="101">
        <f>IFERROR(INDEX('LTSS Rates'!$A$3:$E$269,MATCH(Z431,'LTSS Rates'!$A$3:$A$269,0),MATCH(AA431,'LTSS Rates'!$A$3:$E$3,0)),0)</f>
        <v>0</v>
      </c>
      <c r="P431" s="55">
        <f t="shared" si="32"/>
        <v>0</v>
      </c>
      <c r="Q431" s="274"/>
      <c r="R431" s="126"/>
      <c r="S431" s="182">
        <f t="shared" si="33"/>
        <v>0</v>
      </c>
      <c r="T431" s="228"/>
      <c r="U431" s="167"/>
      <c r="V431" s="205"/>
      <c r="X431" s="46" t="str">
        <f t="shared" si="34"/>
        <v/>
      </c>
      <c r="Z431" s="46" t="str">
        <f t="shared" si="35"/>
        <v/>
      </c>
      <c r="AA431" s="46" t="str">
        <f t="shared" si="36"/>
        <v xml:space="preserve"> Rate</v>
      </c>
    </row>
    <row r="432" spans="2:27" ht="14.65" customHeight="1" x14ac:dyDescent="0.25">
      <c r="B432" s="125">
        <v>424</v>
      </c>
      <c r="C432" s="121"/>
      <c r="D432" s="52"/>
      <c r="E432" s="52"/>
      <c r="F432" s="121"/>
      <c r="G432" s="57"/>
      <c r="H432" s="53"/>
      <c r="I432" s="54" t="str">
        <f>IFERROR(VLOOKUP(H432,Lists!B:C,2,FALSE),"")</f>
        <v/>
      </c>
      <c r="J432" s="52"/>
      <c r="K432" s="53"/>
      <c r="L432" s="71" t="str">
        <f>IFERROR(INDEX('LTSS Rates'!$C$4:$C$269,MATCH('Claims Summary'!X432,'LTSS Rates'!$A$4:$A$269,0)),"")</f>
        <v/>
      </c>
      <c r="M432" s="54" t="str">
        <f>IFERROR(VLOOKUP(Z432,'LTSS Rates'!A:B,2,FALSE),"")</f>
        <v/>
      </c>
      <c r="N432" s="52"/>
      <c r="O432" s="101">
        <f>IFERROR(INDEX('LTSS Rates'!$A$3:$E$269,MATCH(Z432,'LTSS Rates'!$A$3:$A$269,0),MATCH(AA432,'LTSS Rates'!$A$3:$E$3,0)),0)</f>
        <v>0</v>
      </c>
      <c r="P432" s="55">
        <f t="shared" si="32"/>
        <v>0</v>
      </c>
      <c r="Q432" s="274"/>
      <c r="R432" s="126"/>
      <c r="S432" s="182">
        <f t="shared" si="33"/>
        <v>0</v>
      </c>
      <c r="T432" s="228"/>
      <c r="U432" s="167"/>
      <c r="V432" s="205"/>
      <c r="X432" s="46" t="str">
        <f t="shared" si="34"/>
        <v/>
      </c>
      <c r="Z432" s="46" t="str">
        <f t="shared" si="35"/>
        <v/>
      </c>
      <c r="AA432" s="46" t="str">
        <f t="shared" si="36"/>
        <v xml:space="preserve"> Rate</v>
      </c>
    </row>
    <row r="433" spans="2:27" ht="14.65" customHeight="1" x14ac:dyDescent="0.25">
      <c r="B433" s="125">
        <v>425</v>
      </c>
      <c r="C433" s="121"/>
      <c r="D433" s="52"/>
      <c r="E433" s="52"/>
      <c r="F433" s="121"/>
      <c r="G433" s="57"/>
      <c r="H433" s="53"/>
      <c r="I433" s="54" t="str">
        <f>IFERROR(VLOOKUP(H433,Lists!B:C,2,FALSE),"")</f>
        <v/>
      </c>
      <c r="J433" s="52"/>
      <c r="K433" s="53"/>
      <c r="L433" s="71" t="str">
        <f>IFERROR(INDEX('LTSS Rates'!$C$4:$C$269,MATCH('Claims Summary'!X433,'LTSS Rates'!$A$4:$A$269,0)),"")</f>
        <v/>
      </c>
      <c r="M433" s="54" t="str">
        <f>IFERROR(VLOOKUP(Z433,'LTSS Rates'!A:B,2,FALSE),"")</f>
        <v/>
      </c>
      <c r="N433" s="52"/>
      <c r="O433" s="101">
        <f>IFERROR(INDEX('LTSS Rates'!$A$3:$E$269,MATCH(Z433,'LTSS Rates'!$A$3:$A$269,0),MATCH(AA433,'LTSS Rates'!$A$3:$E$3,0)),0)</f>
        <v>0</v>
      </c>
      <c r="P433" s="55">
        <f t="shared" si="32"/>
        <v>0</v>
      </c>
      <c r="Q433" s="274"/>
      <c r="R433" s="126"/>
      <c r="S433" s="182">
        <f t="shared" si="33"/>
        <v>0</v>
      </c>
      <c r="T433" s="228"/>
      <c r="U433" s="167"/>
      <c r="V433" s="205"/>
      <c r="X433" s="46" t="str">
        <f t="shared" si="34"/>
        <v/>
      </c>
      <c r="Z433" s="46" t="str">
        <f t="shared" si="35"/>
        <v/>
      </c>
      <c r="AA433" s="46" t="str">
        <f t="shared" si="36"/>
        <v xml:space="preserve"> Rate</v>
      </c>
    </row>
    <row r="434" spans="2:27" ht="14.65" customHeight="1" x14ac:dyDescent="0.25">
      <c r="B434" s="125">
        <v>426</v>
      </c>
      <c r="C434" s="121"/>
      <c r="D434" s="52"/>
      <c r="E434" s="52"/>
      <c r="F434" s="121"/>
      <c r="G434" s="57"/>
      <c r="H434" s="53"/>
      <c r="I434" s="54" t="str">
        <f>IFERROR(VLOOKUP(H434,Lists!B:C,2,FALSE),"")</f>
        <v/>
      </c>
      <c r="J434" s="52"/>
      <c r="K434" s="53"/>
      <c r="L434" s="71" t="str">
        <f>IFERROR(INDEX('LTSS Rates'!$C$4:$C$269,MATCH('Claims Summary'!X434,'LTSS Rates'!$A$4:$A$269,0)),"")</f>
        <v/>
      </c>
      <c r="M434" s="54" t="str">
        <f>IFERROR(VLOOKUP(Z434,'LTSS Rates'!A:B,2,FALSE),"")</f>
        <v/>
      </c>
      <c r="N434" s="52"/>
      <c r="O434" s="101">
        <f>IFERROR(INDEX('LTSS Rates'!$A$3:$E$269,MATCH(Z434,'LTSS Rates'!$A$3:$A$269,0),MATCH(AA434,'LTSS Rates'!$A$3:$E$3,0)),0)</f>
        <v>0</v>
      </c>
      <c r="P434" s="55">
        <f t="shared" si="32"/>
        <v>0</v>
      </c>
      <c r="Q434" s="274"/>
      <c r="R434" s="126"/>
      <c r="S434" s="182">
        <f t="shared" si="33"/>
        <v>0</v>
      </c>
      <c r="T434" s="228"/>
      <c r="U434" s="167"/>
      <c r="V434" s="205"/>
      <c r="X434" s="46" t="str">
        <f t="shared" si="34"/>
        <v/>
      </c>
      <c r="Z434" s="46" t="str">
        <f t="shared" si="35"/>
        <v/>
      </c>
      <c r="AA434" s="46" t="str">
        <f t="shared" si="36"/>
        <v xml:space="preserve"> Rate</v>
      </c>
    </row>
    <row r="435" spans="2:27" ht="14.65" customHeight="1" x14ac:dyDescent="0.25">
      <c r="B435" s="125">
        <v>427</v>
      </c>
      <c r="C435" s="121"/>
      <c r="D435" s="52"/>
      <c r="E435" s="52"/>
      <c r="F435" s="121"/>
      <c r="G435" s="57"/>
      <c r="H435" s="53"/>
      <c r="I435" s="54" t="str">
        <f>IFERROR(VLOOKUP(H435,Lists!B:C,2,FALSE),"")</f>
        <v/>
      </c>
      <c r="J435" s="52"/>
      <c r="K435" s="53"/>
      <c r="L435" s="71" t="str">
        <f>IFERROR(INDEX('LTSS Rates'!$C$4:$C$269,MATCH('Claims Summary'!X435,'LTSS Rates'!$A$4:$A$269,0)),"")</f>
        <v/>
      </c>
      <c r="M435" s="54" t="str">
        <f>IFERROR(VLOOKUP(Z435,'LTSS Rates'!A:B,2,FALSE),"")</f>
        <v/>
      </c>
      <c r="N435" s="52"/>
      <c r="O435" s="101">
        <f>IFERROR(INDEX('LTSS Rates'!$A$3:$E$269,MATCH(Z435,'LTSS Rates'!$A$3:$A$269,0),MATCH(AA435,'LTSS Rates'!$A$3:$E$3,0)),0)</f>
        <v>0</v>
      </c>
      <c r="P435" s="55">
        <f t="shared" si="32"/>
        <v>0</v>
      </c>
      <c r="Q435" s="274"/>
      <c r="R435" s="126"/>
      <c r="S435" s="182">
        <f t="shared" si="33"/>
        <v>0</v>
      </c>
      <c r="T435" s="228"/>
      <c r="U435" s="167"/>
      <c r="V435" s="205"/>
      <c r="X435" s="46" t="str">
        <f t="shared" si="34"/>
        <v/>
      </c>
      <c r="Z435" s="46" t="str">
        <f t="shared" si="35"/>
        <v/>
      </c>
      <c r="AA435" s="46" t="str">
        <f t="shared" si="36"/>
        <v xml:space="preserve"> Rate</v>
      </c>
    </row>
    <row r="436" spans="2:27" ht="14.65" customHeight="1" x14ac:dyDescent="0.25">
      <c r="B436" s="125">
        <v>428</v>
      </c>
      <c r="C436" s="121"/>
      <c r="D436" s="52"/>
      <c r="E436" s="52"/>
      <c r="F436" s="121"/>
      <c r="G436" s="57"/>
      <c r="H436" s="53"/>
      <c r="I436" s="54" t="str">
        <f>IFERROR(VLOOKUP(H436,Lists!B:C,2,FALSE),"")</f>
        <v/>
      </c>
      <c r="J436" s="52"/>
      <c r="K436" s="53"/>
      <c r="L436" s="71" t="str">
        <f>IFERROR(INDEX('LTSS Rates'!$C$4:$C$269,MATCH('Claims Summary'!X436,'LTSS Rates'!$A$4:$A$269,0)),"")</f>
        <v/>
      </c>
      <c r="M436" s="54" t="str">
        <f>IFERROR(VLOOKUP(Z436,'LTSS Rates'!A:B,2,FALSE),"")</f>
        <v/>
      </c>
      <c r="N436" s="52"/>
      <c r="O436" s="101">
        <f>IFERROR(INDEX('LTSS Rates'!$A$3:$E$269,MATCH(Z436,'LTSS Rates'!$A$3:$A$269,0),MATCH(AA436,'LTSS Rates'!$A$3:$E$3,0)),0)</f>
        <v>0</v>
      </c>
      <c r="P436" s="55">
        <f t="shared" si="32"/>
        <v>0</v>
      </c>
      <c r="Q436" s="274"/>
      <c r="R436" s="126"/>
      <c r="S436" s="182">
        <f t="shared" si="33"/>
        <v>0</v>
      </c>
      <c r="T436" s="228"/>
      <c r="U436" s="167"/>
      <c r="V436" s="205"/>
      <c r="X436" s="46" t="str">
        <f t="shared" si="34"/>
        <v/>
      </c>
      <c r="Z436" s="46" t="str">
        <f t="shared" si="35"/>
        <v/>
      </c>
      <c r="AA436" s="46" t="str">
        <f t="shared" si="36"/>
        <v xml:space="preserve"> Rate</v>
      </c>
    </row>
    <row r="437" spans="2:27" ht="14.65" customHeight="1" x14ac:dyDescent="0.25">
      <c r="B437" s="125">
        <v>429</v>
      </c>
      <c r="C437" s="121"/>
      <c r="D437" s="52"/>
      <c r="E437" s="52"/>
      <c r="F437" s="121"/>
      <c r="G437" s="57"/>
      <c r="H437" s="53"/>
      <c r="I437" s="54" t="str">
        <f>IFERROR(VLOOKUP(H437,Lists!B:C,2,FALSE),"")</f>
        <v/>
      </c>
      <c r="J437" s="52"/>
      <c r="K437" s="53"/>
      <c r="L437" s="71" t="str">
        <f>IFERROR(INDEX('LTSS Rates'!$C$4:$C$269,MATCH('Claims Summary'!X437,'LTSS Rates'!$A$4:$A$269,0)),"")</f>
        <v/>
      </c>
      <c r="M437" s="54" t="str">
        <f>IFERROR(VLOOKUP(Z437,'LTSS Rates'!A:B,2,FALSE),"")</f>
        <v/>
      </c>
      <c r="N437" s="52"/>
      <c r="O437" s="101">
        <f>IFERROR(INDEX('LTSS Rates'!$A$3:$E$269,MATCH(Z437,'LTSS Rates'!$A$3:$A$269,0),MATCH(AA437,'LTSS Rates'!$A$3:$E$3,0)),0)</f>
        <v>0</v>
      </c>
      <c r="P437" s="55">
        <f t="shared" ref="P437:P500" si="37">IFERROR(N437*O437,0)</f>
        <v>0</v>
      </c>
      <c r="Q437" s="274"/>
      <c r="R437" s="126"/>
      <c r="S437" s="182">
        <f t="shared" ref="S437:S500" si="38">P437-R437</f>
        <v>0</v>
      </c>
      <c r="T437" s="228"/>
      <c r="U437" s="167"/>
      <c r="V437" s="205"/>
      <c r="X437" s="46" t="str">
        <f t="shared" ref="X437:X500" si="39">CONCATENATE(K437,J437)</f>
        <v/>
      </c>
      <c r="Z437" s="46" t="str">
        <f t="shared" ref="Z437:Z500" si="40">IF(G437="State Funded",CONCATENATE(K437,"CP"),CONCATENATE(K437,J437))</f>
        <v/>
      </c>
      <c r="AA437" s="46" t="str">
        <f t="shared" ref="AA437:AA500" si="41">CONCATENATE(I437," ","Rate")</f>
        <v xml:space="preserve"> Rate</v>
      </c>
    </row>
    <row r="438" spans="2:27" ht="14.65" customHeight="1" x14ac:dyDescent="0.25">
      <c r="B438" s="125">
        <v>430</v>
      </c>
      <c r="C438" s="121"/>
      <c r="D438" s="52"/>
      <c r="E438" s="52"/>
      <c r="F438" s="121"/>
      <c r="G438" s="57"/>
      <c r="H438" s="53"/>
      <c r="I438" s="54" t="str">
        <f>IFERROR(VLOOKUP(H438,Lists!B:C,2,FALSE),"")</f>
        <v/>
      </c>
      <c r="J438" s="52"/>
      <c r="K438" s="53"/>
      <c r="L438" s="71" t="str">
        <f>IFERROR(INDEX('LTSS Rates'!$C$4:$C$269,MATCH('Claims Summary'!X438,'LTSS Rates'!$A$4:$A$269,0)),"")</f>
        <v/>
      </c>
      <c r="M438" s="54" t="str">
        <f>IFERROR(VLOOKUP(Z438,'LTSS Rates'!A:B,2,FALSE),"")</f>
        <v/>
      </c>
      <c r="N438" s="52"/>
      <c r="O438" s="101">
        <f>IFERROR(INDEX('LTSS Rates'!$A$3:$E$269,MATCH(Z438,'LTSS Rates'!$A$3:$A$269,0),MATCH(AA438,'LTSS Rates'!$A$3:$E$3,0)),0)</f>
        <v>0</v>
      </c>
      <c r="P438" s="55">
        <f t="shared" si="37"/>
        <v>0</v>
      </c>
      <c r="Q438" s="274"/>
      <c r="R438" s="126"/>
      <c r="S438" s="182">
        <f t="shared" si="38"/>
        <v>0</v>
      </c>
      <c r="T438" s="228"/>
      <c r="U438" s="167"/>
      <c r="V438" s="205"/>
      <c r="X438" s="46" t="str">
        <f t="shared" si="39"/>
        <v/>
      </c>
      <c r="Z438" s="46" t="str">
        <f t="shared" si="40"/>
        <v/>
      </c>
      <c r="AA438" s="46" t="str">
        <f t="shared" si="41"/>
        <v xml:space="preserve"> Rate</v>
      </c>
    </row>
    <row r="439" spans="2:27" ht="14.65" customHeight="1" x14ac:dyDescent="0.25">
      <c r="B439" s="125">
        <v>431</v>
      </c>
      <c r="C439" s="121"/>
      <c r="D439" s="52"/>
      <c r="E439" s="52"/>
      <c r="F439" s="121"/>
      <c r="G439" s="57"/>
      <c r="H439" s="53"/>
      <c r="I439" s="54" t="str">
        <f>IFERROR(VLOOKUP(H439,Lists!B:C,2,FALSE),"")</f>
        <v/>
      </c>
      <c r="J439" s="52"/>
      <c r="K439" s="53"/>
      <c r="L439" s="71" t="str">
        <f>IFERROR(INDEX('LTSS Rates'!$C$4:$C$269,MATCH('Claims Summary'!X439,'LTSS Rates'!$A$4:$A$269,0)),"")</f>
        <v/>
      </c>
      <c r="M439" s="54" t="str">
        <f>IFERROR(VLOOKUP(Z439,'LTSS Rates'!A:B,2,FALSE),"")</f>
        <v/>
      </c>
      <c r="N439" s="52"/>
      <c r="O439" s="101">
        <f>IFERROR(INDEX('LTSS Rates'!$A$3:$E$269,MATCH(Z439,'LTSS Rates'!$A$3:$A$269,0),MATCH(AA439,'LTSS Rates'!$A$3:$E$3,0)),0)</f>
        <v>0</v>
      </c>
      <c r="P439" s="55">
        <f t="shared" si="37"/>
        <v>0</v>
      </c>
      <c r="Q439" s="274"/>
      <c r="R439" s="126"/>
      <c r="S439" s="182">
        <f t="shared" si="38"/>
        <v>0</v>
      </c>
      <c r="T439" s="228"/>
      <c r="U439" s="167"/>
      <c r="V439" s="205"/>
      <c r="X439" s="46" t="str">
        <f t="shared" si="39"/>
        <v/>
      </c>
      <c r="Z439" s="46" t="str">
        <f t="shared" si="40"/>
        <v/>
      </c>
      <c r="AA439" s="46" t="str">
        <f t="shared" si="41"/>
        <v xml:space="preserve"> Rate</v>
      </c>
    </row>
    <row r="440" spans="2:27" ht="14.65" customHeight="1" x14ac:dyDescent="0.25">
      <c r="B440" s="125">
        <v>432</v>
      </c>
      <c r="C440" s="121"/>
      <c r="D440" s="52"/>
      <c r="E440" s="52"/>
      <c r="F440" s="121"/>
      <c r="G440" s="57"/>
      <c r="H440" s="53"/>
      <c r="I440" s="54" t="str">
        <f>IFERROR(VLOOKUP(H440,Lists!B:C,2,FALSE),"")</f>
        <v/>
      </c>
      <c r="J440" s="52"/>
      <c r="K440" s="53"/>
      <c r="L440" s="71" t="str">
        <f>IFERROR(INDEX('LTSS Rates'!$C$4:$C$269,MATCH('Claims Summary'!X440,'LTSS Rates'!$A$4:$A$269,0)),"")</f>
        <v/>
      </c>
      <c r="M440" s="54" t="str">
        <f>IFERROR(VLOOKUP(Z440,'LTSS Rates'!A:B,2,FALSE),"")</f>
        <v/>
      </c>
      <c r="N440" s="52"/>
      <c r="O440" s="101">
        <f>IFERROR(INDEX('LTSS Rates'!$A$3:$E$269,MATCH(Z440,'LTSS Rates'!$A$3:$A$269,0),MATCH(AA440,'LTSS Rates'!$A$3:$E$3,0)),0)</f>
        <v>0</v>
      </c>
      <c r="P440" s="55">
        <f t="shared" si="37"/>
        <v>0</v>
      </c>
      <c r="Q440" s="274"/>
      <c r="R440" s="126"/>
      <c r="S440" s="182">
        <f t="shared" si="38"/>
        <v>0</v>
      </c>
      <c r="T440" s="228"/>
      <c r="U440" s="167"/>
      <c r="V440" s="205"/>
      <c r="X440" s="46" t="str">
        <f t="shared" si="39"/>
        <v/>
      </c>
      <c r="Z440" s="46" t="str">
        <f t="shared" si="40"/>
        <v/>
      </c>
      <c r="AA440" s="46" t="str">
        <f t="shared" si="41"/>
        <v xml:space="preserve"> Rate</v>
      </c>
    </row>
    <row r="441" spans="2:27" ht="14.65" customHeight="1" x14ac:dyDescent="0.25">
      <c r="B441" s="125">
        <v>433</v>
      </c>
      <c r="C441" s="121"/>
      <c r="D441" s="52"/>
      <c r="E441" s="52"/>
      <c r="F441" s="121"/>
      <c r="G441" s="57"/>
      <c r="H441" s="53"/>
      <c r="I441" s="54" t="str">
        <f>IFERROR(VLOOKUP(H441,Lists!B:C,2,FALSE),"")</f>
        <v/>
      </c>
      <c r="J441" s="52"/>
      <c r="K441" s="53"/>
      <c r="L441" s="71" t="str">
        <f>IFERROR(INDEX('LTSS Rates'!$C$4:$C$269,MATCH('Claims Summary'!X441,'LTSS Rates'!$A$4:$A$269,0)),"")</f>
        <v/>
      </c>
      <c r="M441" s="54" t="str">
        <f>IFERROR(VLOOKUP(Z441,'LTSS Rates'!A:B,2,FALSE),"")</f>
        <v/>
      </c>
      <c r="N441" s="52"/>
      <c r="O441" s="101">
        <f>IFERROR(INDEX('LTSS Rates'!$A$3:$E$269,MATCH(Z441,'LTSS Rates'!$A$3:$A$269,0),MATCH(AA441,'LTSS Rates'!$A$3:$E$3,0)),0)</f>
        <v>0</v>
      </c>
      <c r="P441" s="55">
        <f t="shared" si="37"/>
        <v>0</v>
      </c>
      <c r="Q441" s="274"/>
      <c r="R441" s="126"/>
      <c r="S441" s="182">
        <f t="shared" si="38"/>
        <v>0</v>
      </c>
      <c r="T441" s="228"/>
      <c r="U441" s="167"/>
      <c r="V441" s="205"/>
      <c r="X441" s="46" t="str">
        <f t="shared" si="39"/>
        <v/>
      </c>
      <c r="Z441" s="46" t="str">
        <f t="shared" si="40"/>
        <v/>
      </c>
      <c r="AA441" s="46" t="str">
        <f t="shared" si="41"/>
        <v xml:space="preserve"> Rate</v>
      </c>
    </row>
    <row r="442" spans="2:27" ht="14.65" customHeight="1" x14ac:dyDescent="0.25">
      <c r="B442" s="125">
        <v>434</v>
      </c>
      <c r="C442" s="121"/>
      <c r="D442" s="52"/>
      <c r="E442" s="52"/>
      <c r="F442" s="121"/>
      <c r="G442" s="57"/>
      <c r="H442" s="53"/>
      <c r="I442" s="54" t="str">
        <f>IFERROR(VLOOKUP(H442,Lists!B:C,2,FALSE),"")</f>
        <v/>
      </c>
      <c r="J442" s="52"/>
      <c r="K442" s="53"/>
      <c r="L442" s="71" t="str">
        <f>IFERROR(INDEX('LTSS Rates'!$C$4:$C$269,MATCH('Claims Summary'!X442,'LTSS Rates'!$A$4:$A$269,0)),"")</f>
        <v/>
      </c>
      <c r="M442" s="54" t="str">
        <f>IFERROR(VLOOKUP(Z442,'LTSS Rates'!A:B,2,FALSE),"")</f>
        <v/>
      </c>
      <c r="N442" s="52"/>
      <c r="O442" s="101">
        <f>IFERROR(INDEX('LTSS Rates'!$A$3:$E$269,MATCH(Z442,'LTSS Rates'!$A$3:$A$269,0),MATCH(AA442,'LTSS Rates'!$A$3:$E$3,0)),0)</f>
        <v>0</v>
      </c>
      <c r="P442" s="55">
        <f t="shared" si="37"/>
        <v>0</v>
      </c>
      <c r="Q442" s="274"/>
      <c r="R442" s="126"/>
      <c r="S442" s="182">
        <f t="shared" si="38"/>
        <v>0</v>
      </c>
      <c r="T442" s="228"/>
      <c r="U442" s="167"/>
      <c r="V442" s="205"/>
      <c r="X442" s="46" t="str">
        <f t="shared" si="39"/>
        <v/>
      </c>
      <c r="Z442" s="46" t="str">
        <f t="shared" si="40"/>
        <v/>
      </c>
      <c r="AA442" s="46" t="str">
        <f t="shared" si="41"/>
        <v xml:space="preserve"> Rate</v>
      </c>
    </row>
    <row r="443" spans="2:27" ht="14.65" customHeight="1" x14ac:dyDescent="0.25">
      <c r="B443" s="125">
        <v>435</v>
      </c>
      <c r="C443" s="121"/>
      <c r="D443" s="52"/>
      <c r="E443" s="52"/>
      <c r="F443" s="121"/>
      <c r="G443" s="57"/>
      <c r="H443" s="53"/>
      <c r="I443" s="54" t="str">
        <f>IFERROR(VLOOKUP(H443,Lists!B:C,2,FALSE),"")</f>
        <v/>
      </c>
      <c r="J443" s="52"/>
      <c r="K443" s="53"/>
      <c r="L443" s="71" t="str">
        <f>IFERROR(INDEX('LTSS Rates'!$C$4:$C$269,MATCH('Claims Summary'!X443,'LTSS Rates'!$A$4:$A$269,0)),"")</f>
        <v/>
      </c>
      <c r="M443" s="54" t="str">
        <f>IFERROR(VLOOKUP(Z443,'LTSS Rates'!A:B,2,FALSE),"")</f>
        <v/>
      </c>
      <c r="N443" s="52"/>
      <c r="O443" s="101">
        <f>IFERROR(INDEX('LTSS Rates'!$A$3:$E$269,MATCH(Z443,'LTSS Rates'!$A$3:$A$269,0),MATCH(AA443,'LTSS Rates'!$A$3:$E$3,0)),0)</f>
        <v>0</v>
      </c>
      <c r="P443" s="55">
        <f t="shared" si="37"/>
        <v>0</v>
      </c>
      <c r="Q443" s="274"/>
      <c r="R443" s="126"/>
      <c r="S443" s="182">
        <f t="shared" si="38"/>
        <v>0</v>
      </c>
      <c r="T443" s="228"/>
      <c r="U443" s="167"/>
      <c r="V443" s="205"/>
      <c r="X443" s="46" t="str">
        <f t="shared" si="39"/>
        <v/>
      </c>
      <c r="Z443" s="46" t="str">
        <f t="shared" si="40"/>
        <v/>
      </c>
      <c r="AA443" s="46" t="str">
        <f t="shared" si="41"/>
        <v xml:space="preserve"> Rate</v>
      </c>
    </row>
    <row r="444" spans="2:27" ht="14.65" customHeight="1" x14ac:dyDescent="0.25">
      <c r="B444" s="125">
        <v>436</v>
      </c>
      <c r="C444" s="121"/>
      <c r="D444" s="52"/>
      <c r="E444" s="52"/>
      <c r="F444" s="121"/>
      <c r="G444" s="57"/>
      <c r="H444" s="53"/>
      <c r="I444" s="54" t="str">
        <f>IFERROR(VLOOKUP(H444,Lists!B:C,2,FALSE),"")</f>
        <v/>
      </c>
      <c r="J444" s="52"/>
      <c r="K444" s="53"/>
      <c r="L444" s="71" t="str">
        <f>IFERROR(INDEX('LTSS Rates'!$C$4:$C$269,MATCH('Claims Summary'!X444,'LTSS Rates'!$A$4:$A$269,0)),"")</f>
        <v/>
      </c>
      <c r="M444" s="54" t="str">
        <f>IFERROR(VLOOKUP(Z444,'LTSS Rates'!A:B,2,FALSE),"")</f>
        <v/>
      </c>
      <c r="N444" s="52"/>
      <c r="O444" s="101">
        <f>IFERROR(INDEX('LTSS Rates'!$A$3:$E$269,MATCH(Z444,'LTSS Rates'!$A$3:$A$269,0),MATCH(AA444,'LTSS Rates'!$A$3:$E$3,0)),0)</f>
        <v>0</v>
      </c>
      <c r="P444" s="55">
        <f t="shared" si="37"/>
        <v>0</v>
      </c>
      <c r="Q444" s="274"/>
      <c r="R444" s="126"/>
      <c r="S444" s="182">
        <f t="shared" si="38"/>
        <v>0</v>
      </c>
      <c r="T444" s="228"/>
      <c r="U444" s="167"/>
      <c r="V444" s="205"/>
      <c r="X444" s="46" t="str">
        <f t="shared" si="39"/>
        <v/>
      </c>
      <c r="Z444" s="46" t="str">
        <f t="shared" si="40"/>
        <v/>
      </c>
      <c r="AA444" s="46" t="str">
        <f t="shared" si="41"/>
        <v xml:space="preserve"> Rate</v>
      </c>
    </row>
    <row r="445" spans="2:27" ht="14.65" customHeight="1" x14ac:dyDescent="0.25">
      <c r="B445" s="125">
        <v>437</v>
      </c>
      <c r="C445" s="121"/>
      <c r="D445" s="52"/>
      <c r="E445" s="52"/>
      <c r="F445" s="121"/>
      <c r="G445" s="57"/>
      <c r="H445" s="53"/>
      <c r="I445" s="54" t="str">
        <f>IFERROR(VLOOKUP(H445,Lists!B:C,2,FALSE),"")</f>
        <v/>
      </c>
      <c r="J445" s="52"/>
      <c r="K445" s="53"/>
      <c r="L445" s="71" t="str">
        <f>IFERROR(INDEX('LTSS Rates'!$C$4:$C$269,MATCH('Claims Summary'!X445,'LTSS Rates'!$A$4:$A$269,0)),"")</f>
        <v/>
      </c>
      <c r="M445" s="54" t="str">
        <f>IFERROR(VLOOKUP(Z445,'LTSS Rates'!A:B,2,FALSE),"")</f>
        <v/>
      </c>
      <c r="N445" s="52"/>
      <c r="O445" s="101">
        <f>IFERROR(INDEX('LTSS Rates'!$A$3:$E$269,MATCH(Z445,'LTSS Rates'!$A$3:$A$269,0),MATCH(AA445,'LTSS Rates'!$A$3:$E$3,0)),0)</f>
        <v>0</v>
      </c>
      <c r="P445" s="55">
        <f t="shared" si="37"/>
        <v>0</v>
      </c>
      <c r="Q445" s="274"/>
      <c r="R445" s="126"/>
      <c r="S445" s="182">
        <f t="shared" si="38"/>
        <v>0</v>
      </c>
      <c r="T445" s="228"/>
      <c r="U445" s="167"/>
      <c r="V445" s="205"/>
      <c r="X445" s="46" t="str">
        <f t="shared" si="39"/>
        <v/>
      </c>
      <c r="Z445" s="46" t="str">
        <f t="shared" si="40"/>
        <v/>
      </c>
      <c r="AA445" s="46" t="str">
        <f t="shared" si="41"/>
        <v xml:space="preserve"> Rate</v>
      </c>
    </row>
    <row r="446" spans="2:27" ht="14.65" customHeight="1" x14ac:dyDescent="0.25">
      <c r="B446" s="125">
        <v>438</v>
      </c>
      <c r="C446" s="121"/>
      <c r="D446" s="52"/>
      <c r="E446" s="52"/>
      <c r="F446" s="121"/>
      <c r="G446" s="57"/>
      <c r="H446" s="53"/>
      <c r="I446" s="54" t="str">
        <f>IFERROR(VLOOKUP(H446,Lists!B:C,2,FALSE),"")</f>
        <v/>
      </c>
      <c r="J446" s="52"/>
      <c r="K446" s="53"/>
      <c r="L446" s="71" t="str">
        <f>IFERROR(INDEX('LTSS Rates'!$C$4:$C$269,MATCH('Claims Summary'!X446,'LTSS Rates'!$A$4:$A$269,0)),"")</f>
        <v/>
      </c>
      <c r="M446" s="54" t="str">
        <f>IFERROR(VLOOKUP(Z446,'LTSS Rates'!A:B,2,FALSE),"")</f>
        <v/>
      </c>
      <c r="N446" s="52"/>
      <c r="O446" s="101">
        <f>IFERROR(INDEX('LTSS Rates'!$A$3:$E$269,MATCH(Z446,'LTSS Rates'!$A$3:$A$269,0),MATCH(AA446,'LTSS Rates'!$A$3:$E$3,0)),0)</f>
        <v>0</v>
      </c>
      <c r="P446" s="55">
        <f t="shared" si="37"/>
        <v>0</v>
      </c>
      <c r="Q446" s="274"/>
      <c r="R446" s="126"/>
      <c r="S446" s="182">
        <f t="shared" si="38"/>
        <v>0</v>
      </c>
      <c r="T446" s="228"/>
      <c r="U446" s="167"/>
      <c r="V446" s="205"/>
      <c r="X446" s="46" t="str">
        <f t="shared" si="39"/>
        <v/>
      </c>
      <c r="Z446" s="46" t="str">
        <f t="shared" si="40"/>
        <v/>
      </c>
      <c r="AA446" s="46" t="str">
        <f t="shared" si="41"/>
        <v xml:space="preserve"> Rate</v>
      </c>
    </row>
    <row r="447" spans="2:27" ht="14.65" customHeight="1" x14ac:dyDescent="0.25">
      <c r="B447" s="125">
        <v>439</v>
      </c>
      <c r="C447" s="121"/>
      <c r="D447" s="52"/>
      <c r="E447" s="52"/>
      <c r="F447" s="121"/>
      <c r="G447" s="57"/>
      <c r="H447" s="53"/>
      <c r="I447" s="54" t="str">
        <f>IFERROR(VLOOKUP(H447,Lists!B:C,2,FALSE),"")</f>
        <v/>
      </c>
      <c r="J447" s="52"/>
      <c r="K447" s="53"/>
      <c r="L447" s="71" t="str">
        <f>IFERROR(INDEX('LTSS Rates'!$C$4:$C$269,MATCH('Claims Summary'!X447,'LTSS Rates'!$A$4:$A$269,0)),"")</f>
        <v/>
      </c>
      <c r="M447" s="54" t="str">
        <f>IFERROR(VLOOKUP(Z447,'LTSS Rates'!A:B,2,FALSE),"")</f>
        <v/>
      </c>
      <c r="N447" s="52"/>
      <c r="O447" s="101">
        <f>IFERROR(INDEX('LTSS Rates'!$A$3:$E$269,MATCH(Z447,'LTSS Rates'!$A$3:$A$269,0),MATCH(AA447,'LTSS Rates'!$A$3:$E$3,0)),0)</f>
        <v>0</v>
      </c>
      <c r="P447" s="55">
        <f t="shared" si="37"/>
        <v>0</v>
      </c>
      <c r="Q447" s="274"/>
      <c r="R447" s="126"/>
      <c r="S447" s="182">
        <f t="shared" si="38"/>
        <v>0</v>
      </c>
      <c r="T447" s="228"/>
      <c r="U447" s="167"/>
      <c r="V447" s="205"/>
      <c r="X447" s="46" t="str">
        <f t="shared" si="39"/>
        <v/>
      </c>
      <c r="Z447" s="46" t="str">
        <f t="shared" si="40"/>
        <v/>
      </c>
      <c r="AA447" s="46" t="str">
        <f t="shared" si="41"/>
        <v xml:space="preserve"> Rate</v>
      </c>
    </row>
    <row r="448" spans="2:27" ht="14.65" customHeight="1" x14ac:dyDescent="0.25">
      <c r="B448" s="125">
        <v>440</v>
      </c>
      <c r="C448" s="121"/>
      <c r="D448" s="52"/>
      <c r="E448" s="52"/>
      <c r="F448" s="121"/>
      <c r="G448" s="57"/>
      <c r="H448" s="53"/>
      <c r="I448" s="54" t="str">
        <f>IFERROR(VLOOKUP(H448,Lists!B:C,2,FALSE),"")</f>
        <v/>
      </c>
      <c r="J448" s="52"/>
      <c r="K448" s="53"/>
      <c r="L448" s="71" t="str">
        <f>IFERROR(INDEX('LTSS Rates'!$C$4:$C$269,MATCH('Claims Summary'!X448,'LTSS Rates'!$A$4:$A$269,0)),"")</f>
        <v/>
      </c>
      <c r="M448" s="54" t="str">
        <f>IFERROR(VLOOKUP(Z448,'LTSS Rates'!A:B,2,FALSE),"")</f>
        <v/>
      </c>
      <c r="N448" s="52"/>
      <c r="O448" s="101">
        <f>IFERROR(INDEX('LTSS Rates'!$A$3:$E$269,MATCH(Z448,'LTSS Rates'!$A$3:$A$269,0),MATCH(AA448,'LTSS Rates'!$A$3:$E$3,0)),0)</f>
        <v>0</v>
      </c>
      <c r="P448" s="55">
        <f t="shared" si="37"/>
        <v>0</v>
      </c>
      <c r="Q448" s="274"/>
      <c r="R448" s="126"/>
      <c r="S448" s="182">
        <f t="shared" si="38"/>
        <v>0</v>
      </c>
      <c r="T448" s="228"/>
      <c r="U448" s="167"/>
      <c r="V448" s="205"/>
      <c r="X448" s="46" t="str">
        <f t="shared" si="39"/>
        <v/>
      </c>
      <c r="Z448" s="46" t="str">
        <f t="shared" si="40"/>
        <v/>
      </c>
      <c r="AA448" s="46" t="str">
        <f t="shared" si="41"/>
        <v xml:space="preserve"> Rate</v>
      </c>
    </row>
    <row r="449" spans="2:27" ht="14.65" customHeight="1" x14ac:dyDescent="0.25">
      <c r="B449" s="125">
        <v>441</v>
      </c>
      <c r="C449" s="121"/>
      <c r="D449" s="52"/>
      <c r="E449" s="52"/>
      <c r="F449" s="121"/>
      <c r="G449" s="57"/>
      <c r="H449" s="53"/>
      <c r="I449" s="54" t="str">
        <f>IFERROR(VLOOKUP(H449,Lists!B:C,2,FALSE),"")</f>
        <v/>
      </c>
      <c r="J449" s="52"/>
      <c r="K449" s="53"/>
      <c r="L449" s="71" t="str">
        <f>IFERROR(INDEX('LTSS Rates'!$C$4:$C$269,MATCH('Claims Summary'!X449,'LTSS Rates'!$A$4:$A$269,0)),"")</f>
        <v/>
      </c>
      <c r="M449" s="54" t="str">
        <f>IFERROR(VLOOKUP(Z449,'LTSS Rates'!A:B,2,FALSE),"")</f>
        <v/>
      </c>
      <c r="N449" s="52"/>
      <c r="O449" s="101">
        <f>IFERROR(INDEX('LTSS Rates'!$A$3:$E$269,MATCH(Z449,'LTSS Rates'!$A$3:$A$269,0),MATCH(AA449,'LTSS Rates'!$A$3:$E$3,0)),0)</f>
        <v>0</v>
      </c>
      <c r="P449" s="55">
        <f t="shared" si="37"/>
        <v>0</v>
      </c>
      <c r="Q449" s="274"/>
      <c r="R449" s="126"/>
      <c r="S449" s="182">
        <f t="shared" si="38"/>
        <v>0</v>
      </c>
      <c r="T449" s="228"/>
      <c r="U449" s="167"/>
      <c r="V449" s="205"/>
      <c r="X449" s="46" t="str">
        <f t="shared" si="39"/>
        <v/>
      </c>
      <c r="Z449" s="46" t="str">
        <f t="shared" si="40"/>
        <v/>
      </c>
      <c r="AA449" s="46" t="str">
        <f t="shared" si="41"/>
        <v xml:space="preserve"> Rate</v>
      </c>
    </row>
    <row r="450" spans="2:27" ht="14.65" customHeight="1" x14ac:dyDescent="0.25">
      <c r="B450" s="125">
        <v>442</v>
      </c>
      <c r="C450" s="121"/>
      <c r="D450" s="52"/>
      <c r="E450" s="52"/>
      <c r="F450" s="121"/>
      <c r="G450" s="57"/>
      <c r="H450" s="53"/>
      <c r="I450" s="54" t="str">
        <f>IFERROR(VLOOKUP(H450,Lists!B:C,2,FALSE),"")</f>
        <v/>
      </c>
      <c r="J450" s="52"/>
      <c r="K450" s="53"/>
      <c r="L450" s="71" t="str">
        <f>IFERROR(INDEX('LTSS Rates'!$C$4:$C$269,MATCH('Claims Summary'!X450,'LTSS Rates'!$A$4:$A$269,0)),"")</f>
        <v/>
      </c>
      <c r="M450" s="54" t="str">
        <f>IFERROR(VLOOKUP(Z450,'LTSS Rates'!A:B,2,FALSE),"")</f>
        <v/>
      </c>
      <c r="N450" s="52"/>
      <c r="O450" s="101">
        <f>IFERROR(INDEX('LTSS Rates'!$A$3:$E$269,MATCH(Z450,'LTSS Rates'!$A$3:$A$269,0),MATCH(AA450,'LTSS Rates'!$A$3:$E$3,0)),0)</f>
        <v>0</v>
      </c>
      <c r="P450" s="55">
        <f t="shared" si="37"/>
        <v>0</v>
      </c>
      <c r="Q450" s="274"/>
      <c r="R450" s="126"/>
      <c r="S450" s="182">
        <f t="shared" si="38"/>
        <v>0</v>
      </c>
      <c r="T450" s="228"/>
      <c r="U450" s="167"/>
      <c r="V450" s="205"/>
      <c r="X450" s="46" t="str">
        <f t="shared" si="39"/>
        <v/>
      </c>
      <c r="Z450" s="46" t="str">
        <f t="shared" si="40"/>
        <v/>
      </c>
      <c r="AA450" s="46" t="str">
        <f t="shared" si="41"/>
        <v xml:space="preserve"> Rate</v>
      </c>
    </row>
    <row r="451" spans="2:27" ht="14.65" customHeight="1" x14ac:dyDescent="0.25">
      <c r="B451" s="125">
        <v>443</v>
      </c>
      <c r="C451" s="121"/>
      <c r="D451" s="52"/>
      <c r="E451" s="52"/>
      <c r="F451" s="121"/>
      <c r="G451" s="57"/>
      <c r="H451" s="53"/>
      <c r="I451" s="54" t="str">
        <f>IFERROR(VLOOKUP(H451,Lists!B:C,2,FALSE),"")</f>
        <v/>
      </c>
      <c r="J451" s="52"/>
      <c r="K451" s="53"/>
      <c r="L451" s="71" t="str">
        <f>IFERROR(INDEX('LTSS Rates'!$C$4:$C$269,MATCH('Claims Summary'!X451,'LTSS Rates'!$A$4:$A$269,0)),"")</f>
        <v/>
      </c>
      <c r="M451" s="54" t="str">
        <f>IFERROR(VLOOKUP(Z451,'LTSS Rates'!A:B,2,FALSE),"")</f>
        <v/>
      </c>
      <c r="N451" s="52"/>
      <c r="O451" s="101">
        <f>IFERROR(INDEX('LTSS Rates'!$A$3:$E$269,MATCH(Z451,'LTSS Rates'!$A$3:$A$269,0),MATCH(AA451,'LTSS Rates'!$A$3:$E$3,0)),0)</f>
        <v>0</v>
      </c>
      <c r="P451" s="55">
        <f t="shared" si="37"/>
        <v>0</v>
      </c>
      <c r="Q451" s="274"/>
      <c r="R451" s="126"/>
      <c r="S451" s="182">
        <f t="shared" si="38"/>
        <v>0</v>
      </c>
      <c r="T451" s="228"/>
      <c r="U451" s="167"/>
      <c r="V451" s="205"/>
      <c r="X451" s="46" t="str">
        <f t="shared" si="39"/>
        <v/>
      </c>
      <c r="Z451" s="46" t="str">
        <f t="shared" si="40"/>
        <v/>
      </c>
      <c r="AA451" s="46" t="str">
        <f t="shared" si="41"/>
        <v xml:space="preserve"> Rate</v>
      </c>
    </row>
    <row r="452" spans="2:27" ht="14.65" customHeight="1" x14ac:dyDescent="0.25">
      <c r="B452" s="125">
        <v>444</v>
      </c>
      <c r="C452" s="121"/>
      <c r="D452" s="52"/>
      <c r="E452" s="52"/>
      <c r="F452" s="121"/>
      <c r="G452" s="57"/>
      <c r="H452" s="53"/>
      <c r="I452" s="54" t="str">
        <f>IFERROR(VLOOKUP(H452,Lists!B:C,2,FALSE),"")</f>
        <v/>
      </c>
      <c r="J452" s="52"/>
      <c r="K452" s="53"/>
      <c r="L452" s="71" t="str">
        <f>IFERROR(INDEX('LTSS Rates'!$C$4:$C$269,MATCH('Claims Summary'!X452,'LTSS Rates'!$A$4:$A$269,0)),"")</f>
        <v/>
      </c>
      <c r="M452" s="54" t="str">
        <f>IFERROR(VLOOKUP(Z452,'LTSS Rates'!A:B,2,FALSE),"")</f>
        <v/>
      </c>
      <c r="N452" s="52"/>
      <c r="O452" s="101">
        <f>IFERROR(INDEX('LTSS Rates'!$A$3:$E$269,MATCH(Z452,'LTSS Rates'!$A$3:$A$269,0),MATCH(AA452,'LTSS Rates'!$A$3:$E$3,0)),0)</f>
        <v>0</v>
      </c>
      <c r="P452" s="55">
        <f t="shared" si="37"/>
        <v>0</v>
      </c>
      <c r="Q452" s="274"/>
      <c r="R452" s="126"/>
      <c r="S452" s="182">
        <f t="shared" si="38"/>
        <v>0</v>
      </c>
      <c r="T452" s="228"/>
      <c r="U452" s="167"/>
      <c r="V452" s="205"/>
      <c r="X452" s="46" t="str">
        <f t="shared" si="39"/>
        <v/>
      </c>
      <c r="Z452" s="46" t="str">
        <f t="shared" si="40"/>
        <v/>
      </c>
      <c r="AA452" s="46" t="str">
        <f t="shared" si="41"/>
        <v xml:space="preserve"> Rate</v>
      </c>
    </row>
    <row r="453" spans="2:27" ht="14.65" customHeight="1" x14ac:dyDescent="0.25">
      <c r="B453" s="125">
        <v>445</v>
      </c>
      <c r="C453" s="121"/>
      <c r="D453" s="52"/>
      <c r="E453" s="52"/>
      <c r="F453" s="121"/>
      <c r="G453" s="57"/>
      <c r="H453" s="53"/>
      <c r="I453" s="54" t="str">
        <f>IFERROR(VLOOKUP(H453,Lists!B:C,2,FALSE),"")</f>
        <v/>
      </c>
      <c r="J453" s="52"/>
      <c r="K453" s="53"/>
      <c r="L453" s="71" t="str">
        <f>IFERROR(INDEX('LTSS Rates'!$C$4:$C$269,MATCH('Claims Summary'!X453,'LTSS Rates'!$A$4:$A$269,0)),"")</f>
        <v/>
      </c>
      <c r="M453" s="54" t="str">
        <f>IFERROR(VLOOKUP(Z453,'LTSS Rates'!A:B,2,FALSE),"")</f>
        <v/>
      </c>
      <c r="N453" s="52"/>
      <c r="O453" s="101">
        <f>IFERROR(INDEX('LTSS Rates'!$A$3:$E$269,MATCH(Z453,'LTSS Rates'!$A$3:$A$269,0),MATCH(AA453,'LTSS Rates'!$A$3:$E$3,0)),0)</f>
        <v>0</v>
      </c>
      <c r="P453" s="55">
        <f t="shared" si="37"/>
        <v>0</v>
      </c>
      <c r="Q453" s="274"/>
      <c r="R453" s="126"/>
      <c r="S453" s="182">
        <f t="shared" si="38"/>
        <v>0</v>
      </c>
      <c r="T453" s="228"/>
      <c r="U453" s="167"/>
      <c r="V453" s="205"/>
      <c r="X453" s="46" t="str">
        <f t="shared" si="39"/>
        <v/>
      </c>
      <c r="Z453" s="46" t="str">
        <f t="shared" si="40"/>
        <v/>
      </c>
      <c r="AA453" s="46" t="str">
        <f t="shared" si="41"/>
        <v xml:space="preserve"> Rate</v>
      </c>
    </row>
    <row r="454" spans="2:27" ht="14.65" customHeight="1" x14ac:dyDescent="0.25">
      <c r="B454" s="125">
        <v>446</v>
      </c>
      <c r="C454" s="121"/>
      <c r="D454" s="52"/>
      <c r="E454" s="52"/>
      <c r="F454" s="121"/>
      <c r="G454" s="57"/>
      <c r="H454" s="53"/>
      <c r="I454" s="54" t="str">
        <f>IFERROR(VLOOKUP(H454,Lists!B:C,2,FALSE),"")</f>
        <v/>
      </c>
      <c r="J454" s="52"/>
      <c r="K454" s="53"/>
      <c r="L454" s="71" t="str">
        <f>IFERROR(INDEX('LTSS Rates'!$C$4:$C$269,MATCH('Claims Summary'!X454,'LTSS Rates'!$A$4:$A$269,0)),"")</f>
        <v/>
      </c>
      <c r="M454" s="54" t="str">
        <f>IFERROR(VLOOKUP(Z454,'LTSS Rates'!A:B,2,FALSE),"")</f>
        <v/>
      </c>
      <c r="N454" s="52"/>
      <c r="O454" s="101">
        <f>IFERROR(INDEX('LTSS Rates'!$A$3:$E$269,MATCH(Z454,'LTSS Rates'!$A$3:$A$269,0),MATCH(AA454,'LTSS Rates'!$A$3:$E$3,0)),0)</f>
        <v>0</v>
      </c>
      <c r="P454" s="55">
        <f t="shared" si="37"/>
        <v>0</v>
      </c>
      <c r="Q454" s="274"/>
      <c r="R454" s="126"/>
      <c r="S454" s="182">
        <f t="shared" si="38"/>
        <v>0</v>
      </c>
      <c r="T454" s="228"/>
      <c r="U454" s="167"/>
      <c r="V454" s="205"/>
      <c r="X454" s="46" t="str">
        <f t="shared" si="39"/>
        <v/>
      </c>
      <c r="Z454" s="46" t="str">
        <f t="shared" si="40"/>
        <v/>
      </c>
      <c r="AA454" s="46" t="str">
        <f t="shared" si="41"/>
        <v xml:space="preserve"> Rate</v>
      </c>
    </row>
    <row r="455" spans="2:27" ht="14.65" customHeight="1" x14ac:dyDescent="0.25">
      <c r="B455" s="125">
        <v>447</v>
      </c>
      <c r="C455" s="121"/>
      <c r="D455" s="52"/>
      <c r="E455" s="52"/>
      <c r="F455" s="121"/>
      <c r="G455" s="57"/>
      <c r="H455" s="53"/>
      <c r="I455" s="54" t="str">
        <f>IFERROR(VLOOKUP(H455,Lists!B:C,2,FALSE),"")</f>
        <v/>
      </c>
      <c r="J455" s="52"/>
      <c r="K455" s="53"/>
      <c r="L455" s="71" t="str">
        <f>IFERROR(INDEX('LTSS Rates'!$C$4:$C$269,MATCH('Claims Summary'!X455,'LTSS Rates'!$A$4:$A$269,0)),"")</f>
        <v/>
      </c>
      <c r="M455" s="54" t="str">
        <f>IFERROR(VLOOKUP(Z455,'LTSS Rates'!A:B,2,FALSE),"")</f>
        <v/>
      </c>
      <c r="N455" s="52"/>
      <c r="O455" s="101">
        <f>IFERROR(INDEX('LTSS Rates'!$A$3:$E$269,MATCH(Z455,'LTSS Rates'!$A$3:$A$269,0),MATCH(AA455,'LTSS Rates'!$A$3:$E$3,0)),0)</f>
        <v>0</v>
      </c>
      <c r="P455" s="55">
        <f t="shared" si="37"/>
        <v>0</v>
      </c>
      <c r="Q455" s="274"/>
      <c r="R455" s="126"/>
      <c r="S455" s="182">
        <f t="shared" si="38"/>
        <v>0</v>
      </c>
      <c r="T455" s="228"/>
      <c r="U455" s="167"/>
      <c r="V455" s="205"/>
      <c r="X455" s="46" t="str">
        <f t="shared" si="39"/>
        <v/>
      </c>
      <c r="Z455" s="46" t="str">
        <f t="shared" si="40"/>
        <v/>
      </c>
      <c r="AA455" s="46" t="str">
        <f t="shared" si="41"/>
        <v xml:space="preserve"> Rate</v>
      </c>
    </row>
    <row r="456" spans="2:27" ht="14.65" customHeight="1" x14ac:dyDescent="0.25">
      <c r="B456" s="125">
        <v>448</v>
      </c>
      <c r="C456" s="121"/>
      <c r="D456" s="52"/>
      <c r="E456" s="52"/>
      <c r="F456" s="121"/>
      <c r="G456" s="57"/>
      <c r="H456" s="53"/>
      <c r="I456" s="54" t="str">
        <f>IFERROR(VLOOKUP(H456,Lists!B:C,2,FALSE),"")</f>
        <v/>
      </c>
      <c r="J456" s="52"/>
      <c r="K456" s="53"/>
      <c r="L456" s="71" t="str">
        <f>IFERROR(INDEX('LTSS Rates'!$C$4:$C$269,MATCH('Claims Summary'!X456,'LTSS Rates'!$A$4:$A$269,0)),"")</f>
        <v/>
      </c>
      <c r="M456" s="54" t="str">
        <f>IFERROR(VLOOKUP(Z456,'LTSS Rates'!A:B,2,FALSE),"")</f>
        <v/>
      </c>
      <c r="N456" s="52"/>
      <c r="O456" s="101">
        <f>IFERROR(INDEX('LTSS Rates'!$A$3:$E$269,MATCH(Z456,'LTSS Rates'!$A$3:$A$269,0),MATCH(AA456,'LTSS Rates'!$A$3:$E$3,0)),0)</f>
        <v>0</v>
      </c>
      <c r="P456" s="55">
        <f t="shared" si="37"/>
        <v>0</v>
      </c>
      <c r="Q456" s="274"/>
      <c r="R456" s="126"/>
      <c r="S456" s="182">
        <f t="shared" si="38"/>
        <v>0</v>
      </c>
      <c r="T456" s="228"/>
      <c r="U456" s="167"/>
      <c r="V456" s="205"/>
      <c r="X456" s="46" t="str">
        <f t="shared" si="39"/>
        <v/>
      </c>
      <c r="Z456" s="46" t="str">
        <f t="shared" si="40"/>
        <v/>
      </c>
      <c r="AA456" s="46" t="str">
        <f t="shared" si="41"/>
        <v xml:space="preserve"> Rate</v>
      </c>
    </row>
    <row r="457" spans="2:27" ht="14.65" customHeight="1" x14ac:dyDescent="0.25">
      <c r="B457" s="125">
        <v>449</v>
      </c>
      <c r="C457" s="121"/>
      <c r="D457" s="52"/>
      <c r="E457" s="52"/>
      <c r="F457" s="121"/>
      <c r="G457" s="57"/>
      <c r="H457" s="53"/>
      <c r="I457" s="54" t="str">
        <f>IFERROR(VLOOKUP(H457,Lists!B:C,2,FALSE),"")</f>
        <v/>
      </c>
      <c r="J457" s="52"/>
      <c r="K457" s="53"/>
      <c r="L457" s="71" t="str">
        <f>IFERROR(INDEX('LTSS Rates'!$C$4:$C$269,MATCH('Claims Summary'!X457,'LTSS Rates'!$A$4:$A$269,0)),"")</f>
        <v/>
      </c>
      <c r="M457" s="54" t="str">
        <f>IFERROR(VLOOKUP(Z457,'LTSS Rates'!A:B,2,FALSE),"")</f>
        <v/>
      </c>
      <c r="N457" s="52"/>
      <c r="O457" s="101">
        <f>IFERROR(INDEX('LTSS Rates'!$A$3:$E$269,MATCH(Z457,'LTSS Rates'!$A$3:$A$269,0),MATCH(AA457,'LTSS Rates'!$A$3:$E$3,0)),0)</f>
        <v>0</v>
      </c>
      <c r="P457" s="55">
        <f t="shared" si="37"/>
        <v>0</v>
      </c>
      <c r="Q457" s="274"/>
      <c r="R457" s="126"/>
      <c r="S457" s="182">
        <f t="shared" si="38"/>
        <v>0</v>
      </c>
      <c r="T457" s="228"/>
      <c r="U457" s="167"/>
      <c r="V457" s="205"/>
      <c r="X457" s="46" t="str">
        <f t="shared" si="39"/>
        <v/>
      </c>
      <c r="Z457" s="46" t="str">
        <f t="shared" si="40"/>
        <v/>
      </c>
      <c r="AA457" s="46" t="str">
        <f t="shared" si="41"/>
        <v xml:space="preserve"> Rate</v>
      </c>
    </row>
    <row r="458" spans="2:27" ht="14.65" customHeight="1" x14ac:dyDescent="0.25">
      <c r="B458" s="125">
        <v>450</v>
      </c>
      <c r="C458" s="121"/>
      <c r="D458" s="52"/>
      <c r="E458" s="52"/>
      <c r="F458" s="121"/>
      <c r="G458" s="57"/>
      <c r="H458" s="53"/>
      <c r="I458" s="54" t="str">
        <f>IFERROR(VLOOKUP(H458,Lists!B:C,2,FALSE),"")</f>
        <v/>
      </c>
      <c r="J458" s="52"/>
      <c r="K458" s="53"/>
      <c r="L458" s="71" t="str">
        <f>IFERROR(INDEX('LTSS Rates'!$C$4:$C$269,MATCH('Claims Summary'!X458,'LTSS Rates'!$A$4:$A$269,0)),"")</f>
        <v/>
      </c>
      <c r="M458" s="54" t="str">
        <f>IFERROR(VLOOKUP(Z458,'LTSS Rates'!A:B,2,FALSE),"")</f>
        <v/>
      </c>
      <c r="N458" s="52"/>
      <c r="O458" s="101">
        <f>IFERROR(INDEX('LTSS Rates'!$A$3:$E$269,MATCH(Z458,'LTSS Rates'!$A$3:$A$269,0),MATCH(AA458,'LTSS Rates'!$A$3:$E$3,0)),0)</f>
        <v>0</v>
      </c>
      <c r="P458" s="55">
        <f t="shared" si="37"/>
        <v>0</v>
      </c>
      <c r="Q458" s="274"/>
      <c r="R458" s="126"/>
      <c r="S458" s="182">
        <f t="shared" si="38"/>
        <v>0</v>
      </c>
      <c r="T458" s="228"/>
      <c r="U458" s="167"/>
      <c r="V458" s="205"/>
      <c r="X458" s="46" t="str">
        <f t="shared" si="39"/>
        <v/>
      </c>
      <c r="Z458" s="46" t="str">
        <f t="shared" si="40"/>
        <v/>
      </c>
      <c r="AA458" s="46" t="str">
        <f t="shared" si="41"/>
        <v xml:space="preserve"> Rate</v>
      </c>
    </row>
    <row r="459" spans="2:27" ht="14.65" customHeight="1" x14ac:dyDescent="0.25">
      <c r="B459" s="125">
        <v>451</v>
      </c>
      <c r="C459" s="121"/>
      <c r="D459" s="52"/>
      <c r="E459" s="52"/>
      <c r="F459" s="121"/>
      <c r="G459" s="57"/>
      <c r="H459" s="53"/>
      <c r="I459" s="54" t="str">
        <f>IFERROR(VLOOKUP(H459,Lists!B:C,2,FALSE),"")</f>
        <v/>
      </c>
      <c r="J459" s="52"/>
      <c r="K459" s="53"/>
      <c r="L459" s="71" t="str">
        <f>IFERROR(INDEX('LTSS Rates'!$C$4:$C$269,MATCH('Claims Summary'!X459,'LTSS Rates'!$A$4:$A$269,0)),"")</f>
        <v/>
      </c>
      <c r="M459" s="54" t="str">
        <f>IFERROR(VLOOKUP(Z459,'LTSS Rates'!A:B,2,FALSE),"")</f>
        <v/>
      </c>
      <c r="N459" s="52"/>
      <c r="O459" s="101">
        <f>IFERROR(INDEX('LTSS Rates'!$A$3:$E$269,MATCH(Z459,'LTSS Rates'!$A$3:$A$269,0),MATCH(AA459,'LTSS Rates'!$A$3:$E$3,0)),0)</f>
        <v>0</v>
      </c>
      <c r="P459" s="55">
        <f t="shared" si="37"/>
        <v>0</v>
      </c>
      <c r="Q459" s="274"/>
      <c r="R459" s="126"/>
      <c r="S459" s="182">
        <f t="shared" si="38"/>
        <v>0</v>
      </c>
      <c r="T459" s="228"/>
      <c r="U459" s="167"/>
      <c r="V459" s="205"/>
      <c r="X459" s="46" t="str">
        <f t="shared" si="39"/>
        <v/>
      </c>
      <c r="Z459" s="46" t="str">
        <f t="shared" si="40"/>
        <v/>
      </c>
      <c r="AA459" s="46" t="str">
        <f t="shared" si="41"/>
        <v xml:space="preserve"> Rate</v>
      </c>
    </row>
    <row r="460" spans="2:27" ht="14.65" customHeight="1" x14ac:dyDescent="0.25">
      <c r="B460" s="125">
        <v>452</v>
      </c>
      <c r="C460" s="121"/>
      <c r="D460" s="52"/>
      <c r="E460" s="52"/>
      <c r="F460" s="121"/>
      <c r="G460" s="57"/>
      <c r="H460" s="53"/>
      <c r="I460" s="54" t="str">
        <f>IFERROR(VLOOKUP(H460,Lists!B:C,2,FALSE),"")</f>
        <v/>
      </c>
      <c r="J460" s="52"/>
      <c r="K460" s="53"/>
      <c r="L460" s="71" t="str">
        <f>IFERROR(INDEX('LTSS Rates'!$C$4:$C$269,MATCH('Claims Summary'!X460,'LTSS Rates'!$A$4:$A$269,0)),"")</f>
        <v/>
      </c>
      <c r="M460" s="54" t="str">
        <f>IFERROR(VLOOKUP(Z460,'LTSS Rates'!A:B,2,FALSE),"")</f>
        <v/>
      </c>
      <c r="N460" s="52"/>
      <c r="O460" s="101">
        <f>IFERROR(INDEX('LTSS Rates'!$A$3:$E$269,MATCH(Z460,'LTSS Rates'!$A$3:$A$269,0),MATCH(AA460,'LTSS Rates'!$A$3:$E$3,0)),0)</f>
        <v>0</v>
      </c>
      <c r="P460" s="55">
        <f t="shared" si="37"/>
        <v>0</v>
      </c>
      <c r="Q460" s="274"/>
      <c r="R460" s="126"/>
      <c r="S460" s="182">
        <f t="shared" si="38"/>
        <v>0</v>
      </c>
      <c r="T460" s="228"/>
      <c r="U460" s="167"/>
      <c r="V460" s="205"/>
      <c r="X460" s="46" t="str">
        <f t="shared" si="39"/>
        <v/>
      </c>
      <c r="Z460" s="46" t="str">
        <f t="shared" si="40"/>
        <v/>
      </c>
      <c r="AA460" s="46" t="str">
        <f t="shared" si="41"/>
        <v xml:space="preserve"> Rate</v>
      </c>
    </row>
    <row r="461" spans="2:27" ht="14.65" customHeight="1" x14ac:dyDescent="0.25">
      <c r="B461" s="125">
        <v>453</v>
      </c>
      <c r="C461" s="121"/>
      <c r="D461" s="52"/>
      <c r="E461" s="52"/>
      <c r="F461" s="121"/>
      <c r="G461" s="57"/>
      <c r="H461" s="53"/>
      <c r="I461" s="54" t="str">
        <f>IFERROR(VLOOKUP(H461,Lists!B:C,2,FALSE),"")</f>
        <v/>
      </c>
      <c r="J461" s="52"/>
      <c r="K461" s="53"/>
      <c r="L461" s="71" t="str">
        <f>IFERROR(INDEX('LTSS Rates'!$C$4:$C$269,MATCH('Claims Summary'!X461,'LTSS Rates'!$A$4:$A$269,0)),"")</f>
        <v/>
      </c>
      <c r="M461" s="54" t="str">
        <f>IFERROR(VLOOKUP(Z461,'LTSS Rates'!A:B,2,FALSE),"")</f>
        <v/>
      </c>
      <c r="N461" s="52"/>
      <c r="O461" s="101">
        <f>IFERROR(INDEX('LTSS Rates'!$A$3:$E$269,MATCH(Z461,'LTSS Rates'!$A$3:$A$269,0),MATCH(AA461,'LTSS Rates'!$A$3:$E$3,0)),0)</f>
        <v>0</v>
      </c>
      <c r="P461" s="55">
        <f t="shared" si="37"/>
        <v>0</v>
      </c>
      <c r="Q461" s="274"/>
      <c r="R461" s="126"/>
      <c r="S461" s="182">
        <f t="shared" si="38"/>
        <v>0</v>
      </c>
      <c r="T461" s="228"/>
      <c r="U461" s="167"/>
      <c r="V461" s="205"/>
      <c r="X461" s="46" t="str">
        <f t="shared" si="39"/>
        <v/>
      </c>
      <c r="Z461" s="46" t="str">
        <f t="shared" si="40"/>
        <v/>
      </c>
      <c r="AA461" s="46" t="str">
        <f t="shared" si="41"/>
        <v xml:space="preserve"> Rate</v>
      </c>
    </row>
    <row r="462" spans="2:27" ht="14.65" customHeight="1" x14ac:dyDescent="0.25">
      <c r="B462" s="125">
        <v>454</v>
      </c>
      <c r="C462" s="121"/>
      <c r="D462" s="52"/>
      <c r="E462" s="52"/>
      <c r="F462" s="121"/>
      <c r="G462" s="57"/>
      <c r="H462" s="53"/>
      <c r="I462" s="54" t="str">
        <f>IFERROR(VLOOKUP(H462,Lists!B:C,2,FALSE),"")</f>
        <v/>
      </c>
      <c r="J462" s="52"/>
      <c r="K462" s="53"/>
      <c r="L462" s="71" t="str">
        <f>IFERROR(INDEX('LTSS Rates'!$C$4:$C$269,MATCH('Claims Summary'!X462,'LTSS Rates'!$A$4:$A$269,0)),"")</f>
        <v/>
      </c>
      <c r="M462" s="54" t="str">
        <f>IFERROR(VLOOKUP(Z462,'LTSS Rates'!A:B,2,FALSE),"")</f>
        <v/>
      </c>
      <c r="N462" s="52"/>
      <c r="O462" s="101">
        <f>IFERROR(INDEX('LTSS Rates'!$A$3:$E$269,MATCH(Z462,'LTSS Rates'!$A$3:$A$269,0),MATCH(AA462,'LTSS Rates'!$A$3:$E$3,0)),0)</f>
        <v>0</v>
      </c>
      <c r="P462" s="55">
        <f t="shared" si="37"/>
        <v>0</v>
      </c>
      <c r="Q462" s="274"/>
      <c r="R462" s="126"/>
      <c r="S462" s="182">
        <f t="shared" si="38"/>
        <v>0</v>
      </c>
      <c r="T462" s="228"/>
      <c r="U462" s="167"/>
      <c r="V462" s="205"/>
      <c r="X462" s="46" t="str">
        <f t="shared" si="39"/>
        <v/>
      </c>
      <c r="Z462" s="46" t="str">
        <f t="shared" si="40"/>
        <v/>
      </c>
      <c r="AA462" s="46" t="str">
        <f t="shared" si="41"/>
        <v xml:space="preserve"> Rate</v>
      </c>
    </row>
    <row r="463" spans="2:27" ht="14.65" customHeight="1" x14ac:dyDescent="0.25">
      <c r="B463" s="125">
        <v>455</v>
      </c>
      <c r="C463" s="121"/>
      <c r="D463" s="52"/>
      <c r="E463" s="52"/>
      <c r="F463" s="121"/>
      <c r="G463" s="57"/>
      <c r="H463" s="53"/>
      <c r="I463" s="54" t="str">
        <f>IFERROR(VLOOKUP(H463,Lists!B:C,2,FALSE),"")</f>
        <v/>
      </c>
      <c r="J463" s="52"/>
      <c r="K463" s="53"/>
      <c r="L463" s="71" t="str">
        <f>IFERROR(INDEX('LTSS Rates'!$C$4:$C$269,MATCH('Claims Summary'!X463,'LTSS Rates'!$A$4:$A$269,0)),"")</f>
        <v/>
      </c>
      <c r="M463" s="54" t="str">
        <f>IFERROR(VLOOKUP(Z463,'LTSS Rates'!A:B,2,FALSE),"")</f>
        <v/>
      </c>
      <c r="N463" s="52"/>
      <c r="O463" s="101">
        <f>IFERROR(INDEX('LTSS Rates'!$A$3:$E$269,MATCH(Z463,'LTSS Rates'!$A$3:$A$269,0),MATCH(AA463,'LTSS Rates'!$A$3:$E$3,0)),0)</f>
        <v>0</v>
      </c>
      <c r="P463" s="55">
        <f t="shared" si="37"/>
        <v>0</v>
      </c>
      <c r="Q463" s="274"/>
      <c r="R463" s="126"/>
      <c r="S463" s="182">
        <f t="shared" si="38"/>
        <v>0</v>
      </c>
      <c r="T463" s="228"/>
      <c r="U463" s="167"/>
      <c r="V463" s="205"/>
      <c r="X463" s="46" t="str">
        <f t="shared" si="39"/>
        <v/>
      </c>
      <c r="Z463" s="46" t="str">
        <f t="shared" si="40"/>
        <v/>
      </c>
      <c r="AA463" s="46" t="str">
        <f t="shared" si="41"/>
        <v xml:space="preserve"> Rate</v>
      </c>
    </row>
    <row r="464" spans="2:27" ht="14.65" customHeight="1" x14ac:dyDescent="0.25">
      <c r="B464" s="125">
        <v>456</v>
      </c>
      <c r="C464" s="121"/>
      <c r="D464" s="52"/>
      <c r="E464" s="52"/>
      <c r="F464" s="121"/>
      <c r="G464" s="57"/>
      <c r="H464" s="53"/>
      <c r="I464" s="54" t="str">
        <f>IFERROR(VLOOKUP(H464,Lists!B:C,2,FALSE),"")</f>
        <v/>
      </c>
      <c r="J464" s="52"/>
      <c r="K464" s="53"/>
      <c r="L464" s="71" t="str">
        <f>IFERROR(INDEX('LTSS Rates'!$C$4:$C$269,MATCH('Claims Summary'!X464,'LTSS Rates'!$A$4:$A$269,0)),"")</f>
        <v/>
      </c>
      <c r="M464" s="54" t="str">
        <f>IFERROR(VLOOKUP(Z464,'LTSS Rates'!A:B,2,FALSE),"")</f>
        <v/>
      </c>
      <c r="N464" s="52"/>
      <c r="O464" s="101">
        <f>IFERROR(INDEX('LTSS Rates'!$A$3:$E$269,MATCH(Z464,'LTSS Rates'!$A$3:$A$269,0),MATCH(AA464,'LTSS Rates'!$A$3:$E$3,0)),0)</f>
        <v>0</v>
      </c>
      <c r="P464" s="55">
        <f t="shared" si="37"/>
        <v>0</v>
      </c>
      <c r="Q464" s="274"/>
      <c r="R464" s="126"/>
      <c r="S464" s="182">
        <f t="shared" si="38"/>
        <v>0</v>
      </c>
      <c r="T464" s="228"/>
      <c r="U464" s="167"/>
      <c r="V464" s="205"/>
      <c r="X464" s="46" t="str">
        <f t="shared" si="39"/>
        <v/>
      </c>
      <c r="Z464" s="46" t="str">
        <f t="shared" si="40"/>
        <v/>
      </c>
      <c r="AA464" s="46" t="str">
        <f t="shared" si="41"/>
        <v xml:space="preserve"> Rate</v>
      </c>
    </row>
    <row r="465" spans="2:27" ht="14.65" customHeight="1" x14ac:dyDescent="0.25">
      <c r="B465" s="125">
        <v>457</v>
      </c>
      <c r="C465" s="121"/>
      <c r="D465" s="52"/>
      <c r="E465" s="52"/>
      <c r="F465" s="121"/>
      <c r="G465" s="57"/>
      <c r="H465" s="53"/>
      <c r="I465" s="54" t="str">
        <f>IFERROR(VLOOKUP(H465,Lists!B:C,2,FALSE),"")</f>
        <v/>
      </c>
      <c r="J465" s="52"/>
      <c r="K465" s="53"/>
      <c r="L465" s="71" t="str">
        <f>IFERROR(INDEX('LTSS Rates'!$C$4:$C$269,MATCH('Claims Summary'!X465,'LTSS Rates'!$A$4:$A$269,0)),"")</f>
        <v/>
      </c>
      <c r="M465" s="54" t="str">
        <f>IFERROR(VLOOKUP(Z465,'LTSS Rates'!A:B,2,FALSE),"")</f>
        <v/>
      </c>
      <c r="N465" s="52"/>
      <c r="O465" s="101">
        <f>IFERROR(INDEX('LTSS Rates'!$A$3:$E$269,MATCH(Z465,'LTSS Rates'!$A$3:$A$269,0),MATCH(AA465,'LTSS Rates'!$A$3:$E$3,0)),0)</f>
        <v>0</v>
      </c>
      <c r="P465" s="55">
        <f t="shared" si="37"/>
        <v>0</v>
      </c>
      <c r="Q465" s="274"/>
      <c r="R465" s="126"/>
      <c r="S465" s="182">
        <f t="shared" si="38"/>
        <v>0</v>
      </c>
      <c r="T465" s="228"/>
      <c r="U465" s="167"/>
      <c r="V465" s="205"/>
      <c r="X465" s="46" t="str">
        <f t="shared" si="39"/>
        <v/>
      </c>
      <c r="Z465" s="46" t="str">
        <f t="shared" si="40"/>
        <v/>
      </c>
      <c r="AA465" s="46" t="str">
        <f t="shared" si="41"/>
        <v xml:space="preserve"> Rate</v>
      </c>
    </row>
    <row r="466" spans="2:27" ht="14.65" customHeight="1" x14ac:dyDescent="0.25">
      <c r="B466" s="125">
        <v>458</v>
      </c>
      <c r="C466" s="121"/>
      <c r="D466" s="52"/>
      <c r="E466" s="52"/>
      <c r="F466" s="121"/>
      <c r="G466" s="57"/>
      <c r="H466" s="53"/>
      <c r="I466" s="54" t="str">
        <f>IFERROR(VLOOKUP(H466,Lists!B:C,2,FALSE),"")</f>
        <v/>
      </c>
      <c r="J466" s="52"/>
      <c r="K466" s="53"/>
      <c r="L466" s="71" t="str">
        <f>IFERROR(INDEX('LTSS Rates'!$C$4:$C$269,MATCH('Claims Summary'!X466,'LTSS Rates'!$A$4:$A$269,0)),"")</f>
        <v/>
      </c>
      <c r="M466" s="54" t="str">
        <f>IFERROR(VLOOKUP(Z466,'LTSS Rates'!A:B,2,FALSE),"")</f>
        <v/>
      </c>
      <c r="N466" s="52"/>
      <c r="O466" s="101">
        <f>IFERROR(INDEX('LTSS Rates'!$A$3:$E$269,MATCH(Z466,'LTSS Rates'!$A$3:$A$269,0),MATCH(AA466,'LTSS Rates'!$A$3:$E$3,0)),0)</f>
        <v>0</v>
      </c>
      <c r="P466" s="55">
        <f t="shared" si="37"/>
        <v>0</v>
      </c>
      <c r="Q466" s="274"/>
      <c r="R466" s="126"/>
      <c r="S466" s="182">
        <f t="shared" si="38"/>
        <v>0</v>
      </c>
      <c r="T466" s="228"/>
      <c r="U466" s="167"/>
      <c r="V466" s="205"/>
      <c r="X466" s="46" t="str">
        <f t="shared" si="39"/>
        <v/>
      </c>
      <c r="Z466" s="46" t="str">
        <f t="shared" si="40"/>
        <v/>
      </c>
      <c r="AA466" s="46" t="str">
        <f t="shared" si="41"/>
        <v xml:space="preserve"> Rate</v>
      </c>
    </row>
    <row r="467" spans="2:27" ht="14.65" customHeight="1" x14ac:dyDescent="0.25">
      <c r="B467" s="125">
        <v>459</v>
      </c>
      <c r="C467" s="121"/>
      <c r="D467" s="52"/>
      <c r="E467" s="52"/>
      <c r="F467" s="121"/>
      <c r="G467" s="57"/>
      <c r="H467" s="53"/>
      <c r="I467" s="54" t="str">
        <f>IFERROR(VLOOKUP(H467,Lists!B:C,2,FALSE),"")</f>
        <v/>
      </c>
      <c r="J467" s="52"/>
      <c r="K467" s="53"/>
      <c r="L467" s="71" t="str">
        <f>IFERROR(INDEX('LTSS Rates'!$C$4:$C$269,MATCH('Claims Summary'!X467,'LTSS Rates'!$A$4:$A$269,0)),"")</f>
        <v/>
      </c>
      <c r="M467" s="54" t="str">
        <f>IFERROR(VLOOKUP(Z467,'LTSS Rates'!A:B,2,FALSE),"")</f>
        <v/>
      </c>
      <c r="N467" s="52"/>
      <c r="O467" s="101">
        <f>IFERROR(INDEX('LTSS Rates'!$A$3:$E$269,MATCH(Z467,'LTSS Rates'!$A$3:$A$269,0),MATCH(AA467,'LTSS Rates'!$A$3:$E$3,0)),0)</f>
        <v>0</v>
      </c>
      <c r="P467" s="55">
        <f t="shared" si="37"/>
        <v>0</v>
      </c>
      <c r="Q467" s="274"/>
      <c r="R467" s="126"/>
      <c r="S467" s="182">
        <f t="shared" si="38"/>
        <v>0</v>
      </c>
      <c r="T467" s="228"/>
      <c r="U467" s="167"/>
      <c r="V467" s="205"/>
      <c r="X467" s="46" t="str">
        <f t="shared" si="39"/>
        <v/>
      </c>
      <c r="Z467" s="46" t="str">
        <f t="shared" si="40"/>
        <v/>
      </c>
      <c r="AA467" s="46" t="str">
        <f t="shared" si="41"/>
        <v xml:space="preserve"> Rate</v>
      </c>
    </row>
    <row r="468" spans="2:27" ht="14.65" customHeight="1" x14ac:dyDescent="0.25">
      <c r="B468" s="125">
        <v>460</v>
      </c>
      <c r="C468" s="121"/>
      <c r="D468" s="52"/>
      <c r="E468" s="52"/>
      <c r="F468" s="121"/>
      <c r="G468" s="57"/>
      <c r="H468" s="53"/>
      <c r="I468" s="54" t="str">
        <f>IFERROR(VLOOKUP(H468,Lists!B:C,2,FALSE),"")</f>
        <v/>
      </c>
      <c r="J468" s="52"/>
      <c r="K468" s="53"/>
      <c r="L468" s="71" t="str">
        <f>IFERROR(INDEX('LTSS Rates'!$C$4:$C$269,MATCH('Claims Summary'!X468,'LTSS Rates'!$A$4:$A$269,0)),"")</f>
        <v/>
      </c>
      <c r="M468" s="54" t="str">
        <f>IFERROR(VLOOKUP(Z468,'LTSS Rates'!A:B,2,FALSE),"")</f>
        <v/>
      </c>
      <c r="N468" s="52"/>
      <c r="O468" s="101">
        <f>IFERROR(INDEX('LTSS Rates'!$A$3:$E$269,MATCH(Z468,'LTSS Rates'!$A$3:$A$269,0),MATCH(AA468,'LTSS Rates'!$A$3:$E$3,0)),0)</f>
        <v>0</v>
      </c>
      <c r="P468" s="55">
        <f t="shared" si="37"/>
        <v>0</v>
      </c>
      <c r="Q468" s="274"/>
      <c r="R468" s="126"/>
      <c r="S468" s="182">
        <f t="shared" si="38"/>
        <v>0</v>
      </c>
      <c r="T468" s="228"/>
      <c r="U468" s="167"/>
      <c r="V468" s="205"/>
      <c r="X468" s="46" t="str">
        <f t="shared" si="39"/>
        <v/>
      </c>
      <c r="Z468" s="46" t="str">
        <f t="shared" si="40"/>
        <v/>
      </c>
      <c r="AA468" s="46" t="str">
        <f t="shared" si="41"/>
        <v xml:space="preserve"> Rate</v>
      </c>
    </row>
    <row r="469" spans="2:27" ht="14.65" customHeight="1" x14ac:dyDescent="0.25">
      <c r="B469" s="125">
        <v>461</v>
      </c>
      <c r="C469" s="121"/>
      <c r="D469" s="52"/>
      <c r="E469" s="52"/>
      <c r="F469" s="121"/>
      <c r="G469" s="57"/>
      <c r="H469" s="53"/>
      <c r="I469" s="54" t="str">
        <f>IFERROR(VLOOKUP(H469,Lists!B:C,2,FALSE),"")</f>
        <v/>
      </c>
      <c r="J469" s="52"/>
      <c r="K469" s="53"/>
      <c r="L469" s="71" t="str">
        <f>IFERROR(INDEX('LTSS Rates'!$C$4:$C$269,MATCH('Claims Summary'!X469,'LTSS Rates'!$A$4:$A$269,0)),"")</f>
        <v/>
      </c>
      <c r="M469" s="54" t="str">
        <f>IFERROR(VLOOKUP(Z469,'LTSS Rates'!A:B,2,FALSE),"")</f>
        <v/>
      </c>
      <c r="N469" s="52"/>
      <c r="O469" s="101">
        <f>IFERROR(INDEX('LTSS Rates'!$A$3:$E$269,MATCH(Z469,'LTSS Rates'!$A$3:$A$269,0),MATCH(AA469,'LTSS Rates'!$A$3:$E$3,0)),0)</f>
        <v>0</v>
      </c>
      <c r="P469" s="55">
        <f t="shared" si="37"/>
        <v>0</v>
      </c>
      <c r="Q469" s="274"/>
      <c r="R469" s="126"/>
      <c r="S469" s="182">
        <f t="shared" si="38"/>
        <v>0</v>
      </c>
      <c r="T469" s="228"/>
      <c r="U469" s="167"/>
      <c r="V469" s="205"/>
      <c r="X469" s="46" t="str">
        <f t="shared" si="39"/>
        <v/>
      </c>
      <c r="Z469" s="46" t="str">
        <f t="shared" si="40"/>
        <v/>
      </c>
      <c r="AA469" s="46" t="str">
        <f t="shared" si="41"/>
        <v xml:space="preserve"> Rate</v>
      </c>
    </row>
    <row r="470" spans="2:27" ht="14.65" customHeight="1" x14ac:dyDescent="0.25">
      <c r="B470" s="125">
        <v>462</v>
      </c>
      <c r="C470" s="121"/>
      <c r="D470" s="52"/>
      <c r="E470" s="52"/>
      <c r="F470" s="121"/>
      <c r="G470" s="57"/>
      <c r="H470" s="53"/>
      <c r="I470" s="54" t="str">
        <f>IFERROR(VLOOKUP(H470,Lists!B:C,2,FALSE),"")</f>
        <v/>
      </c>
      <c r="J470" s="52"/>
      <c r="K470" s="53"/>
      <c r="L470" s="71" t="str">
        <f>IFERROR(INDEX('LTSS Rates'!$C$4:$C$269,MATCH('Claims Summary'!X470,'LTSS Rates'!$A$4:$A$269,0)),"")</f>
        <v/>
      </c>
      <c r="M470" s="54" t="str">
        <f>IFERROR(VLOOKUP(Z470,'LTSS Rates'!A:B,2,FALSE),"")</f>
        <v/>
      </c>
      <c r="N470" s="52"/>
      <c r="O470" s="101">
        <f>IFERROR(INDEX('LTSS Rates'!$A$3:$E$269,MATCH(Z470,'LTSS Rates'!$A$3:$A$269,0),MATCH(AA470,'LTSS Rates'!$A$3:$E$3,0)),0)</f>
        <v>0</v>
      </c>
      <c r="P470" s="55">
        <f t="shared" si="37"/>
        <v>0</v>
      </c>
      <c r="Q470" s="274"/>
      <c r="R470" s="126"/>
      <c r="S470" s="182">
        <f t="shared" si="38"/>
        <v>0</v>
      </c>
      <c r="T470" s="228"/>
      <c r="U470" s="167"/>
      <c r="V470" s="205"/>
      <c r="X470" s="46" t="str">
        <f t="shared" si="39"/>
        <v/>
      </c>
      <c r="Z470" s="46" t="str">
        <f t="shared" si="40"/>
        <v/>
      </c>
      <c r="AA470" s="46" t="str">
        <f t="shared" si="41"/>
        <v xml:space="preserve"> Rate</v>
      </c>
    </row>
    <row r="471" spans="2:27" ht="14.65" customHeight="1" x14ac:dyDescent="0.25">
      <c r="B471" s="125">
        <v>463</v>
      </c>
      <c r="C471" s="121"/>
      <c r="D471" s="52"/>
      <c r="E471" s="52"/>
      <c r="F471" s="121"/>
      <c r="G471" s="57"/>
      <c r="H471" s="53"/>
      <c r="I471" s="54" t="str">
        <f>IFERROR(VLOOKUP(H471,Lists!B:C,2,FALSE),"")</f>
        <v/>
      </c>
      <c r="J471" s="52"/>
      <c r="K471" s="53"/>
      <c r="L471" s="71" t="str">
        <f>IFERROR(INDEX('LTSS Rates'!$C$4:$C$269,MATCH('Claims Summary'!X471,'LTSS Rates'!$A$4:$A$269,0)),"")</f>
        <v/>
      </c>
      <c r="M471" s="54" t="str">
        <f>IFERROR(VLOOKUP(Z471,'LTSS Rates'!A:B,2,FALSE),"")</f>
        <v/>
      </c>
      <c r="N471" s="52"/>
      <c r="O471" s="101">
        <f>IFERROR(INDEX('LTSS Rates'!$A$3:$E$269,MATCH(Z471,'LTSS Rates'!$A$3:$A$269,0),MATCH(AA471,'LTSS Rates'!$A$3:$E$3,0)),0)</f>
        <v>0</v>
      </c>
      <c r="P471" s="55">
        <f t="shared" si="37"/>
        <v>0</v>
      </c>
      <c r="Q471" s="274"/>
      <c r="R471" s="126"/>
      <c r="S471" s="182">
        <f t="shared" si="38"/>
        <v>0</v>
      </c>
      <c r="T471" s="228"/>
      <c r="U471" s="167"/>
      <c r="V471" s="205"/>
      <c r="X471" s="46" t="str">
        <f t="shared" si="39"/>
        <v/>
      </c>
      <c r="Z471" s="46" t="str">
        <f t="shared" si="40"/>
        <v/>
      </c>
      <c r="AA471" s="46" t="str">
        <f t="shared" si="41"/>
        <v xml:space="preserve"> Rate</v>
      </c>
    </row>
    <row r="472" spans="2:27" ht="14.65" customHeight="1" x14ac:dyDescent="0.25">
      <c r="B472" s="125">
        <v>464</v>
      </c>
      <c r="C472" s="121"/>
      <c r="D472" s="52"/>
      <c r="E472" s="52"/>
      <c r="F472" s="121"/>
      <c r="G472" s="57"/>
      <c r="H472" s="53"/>
      <c r="I472" s="54" t="str">
        <f>IFERROR(VLOOKUP(H472,Lists!B:C,2,FALSE),"")</f>
        <v/>
      </c>
      <c r="J472" s="52"/>
      <c r="K472" s="53"/>
      <c r="L472" s="71" t="str">
        <f>IFERROR(INDEX('LTSS Rates'!$C$4:$C$269,MATCH('Claims Summary'!X472,'LTSS Rates'!$A$4:$A$269,0)),"")</f>
        <v/>
      </c>
      <c r="M472" s="54" t="str">
        <f>IFERROR(VLOOKUP(Z472,'LTSS Rates'!A:B,2,FALSE),"")</f>
        <v/>
      </c>
      <c r="N472" s="52"/>
      <c r="O472" s="101">
        <f>IFERROR(INDEX('LTSS Rates'!$A$3:$E$269,MATCH(Z472,'LTSS Rates'!$A$3:$A$269,0),MATCH(AA472,'LTSS Rates'!$A$3:$E$3,0)),0)</f>
        <v>0</v>
      </c>
      <c r="P472" s="55">
        <f t="shared" si="37"/>
        <v>0</v>
      </c>
      <c r="Q472" s="274"/>
      <c r="R472" s="126"/>
      <c r="S472" s="182">
        <f t="shared" si="38"/>
        <v>0</v>
      </c>
      <c r="T472" s="228"/>
      <c r="U472" s="167"/>
      <c r="V472" s="205"/>
      <c r="X472" s="46" t="str">
        <f t="shared" si="39"/>
        <v/>
      </c>
      <c r="Z472" s="46" t="str">
        <f t="shared" si="40"/>
        <v/>
      </c>
      <c r="AA472" s="46" t="str">
        <f t="shared" si="41"/>
        <v xml:space="preserve"> Rate</v>
      </c>
    </row>
    <row r="473" spans="2:27" ht="14.65" customHeight="1" x14ac:dyDescent="0.25">
      <c r="B473" s="125">
        <v>465</v>
      </c>
      <c r="C473" s="121"/>
      <c r="D473" s="52"/>
      <c r="E473" s="52"/>
      <c r="F473" s="121"/>
      <c r="G473" s="57"/>
      <c r="H473" s="53"/>
      <c r="I473" s="54" t="str">
        <f>IFERROR(VLOOKUP(H473,Lists!B:C,2,FALSE),"")</f>
        <v/>
      </c>
      <c r="J473" s="52"/>
      <c r="K473" s="53"/>
      <c r="L473" s="71" t="str">
        <f>IFERROR(INDEX('LTSS Rates'!$C$4:$C$269,MATCH('Claims Summary'!X473,'LTSS Rates'!$A$4:$A$269,0)),"")</f>
        <v/>
      </c>
      <c r="M473" s="54" t="str">
        <f>IFERROR(VLOOKUP(Z473,'LTSS Rates'!A:B,2,FALSE),"")</f>
        <v/>
      </c>
      <c r="N473" s="52"/>
      <c r="O473" s="101">
        <f>IFERROR(INDEX('LTSS Rates'!$A$3:$E$269,MATCH(Z473,'LTSS Rates'!$A$3:$A$269,0),MATCH(AA473,'LTSS Rates'!$A$3:$E$3,0)),0)</f>
        <v>0</v>
      </c>
      <c r="P473" s="55">
        <f t="shared" si="37"/>
        <v>0</v>
      </c>
      <c r="Q473" s="274"/>
      <c r="R473" s="126"/>
      <c r="S473" s="182">
        <f t="shared" si="38"/>
        <v>0</v>
      </c>
      <c r="T473" s="228"/>
      <c r="U473" s="167"/>
      <c r="V473" s="205"/>
      <c r="X473" s="46" t="str">
        <f t="shared" si="39"/>
        <v/>
      </c>
      <c r="Z473" s="46" t="str">
        <f t="shared" si="40"/>
        <v/>
      </c>
      <c r="AA473" s="46" t="str">
        <f t="shared" si="41"/>
        <v xml:space="preserve"> Rate</v>
      </c>
    </row>
    <row r="474" spans="2:27" ht="14.65" customHeight="1" x14ac:dyDescent="0.25">
      <c r="B474" s="125">
        <v>466</v>
      </c>
      <c r="C474" s="121"/>
      <c r="D474" s="52"/>
      <c r="E474" s="52"/>
      <c r="F474" s="121"/>
      <c r="G474" s="57"/>
      <c r="H474" s="53"/>
      <c r="I474" s="54" t="str">
        <f>IFERROR(VLOOKUP(H474,Lists!B:C,2,FALSE),"")</f>
        <v/>
      </c>
      <c r="J474" s="52"/>
      <c r="K474" s="53"/>
      <c r="L474" s="71" t="str">
        <f>IFERROR(INDEX('LTSS Rates'!$C$4:$C$269,MATCH('Claims Summary'!X474,'LTSS Rates'!$A$4:$A$269,0)),"")</f>
        <v/>
      </c>
      <c r="M474" s="54" t="str">
        <f>IFERROR(VLOOKUP(Z474,'LTSS Rates'!A:B,2,FALSE),"")</f>
        <v/>
      </c>
      <c r="N474" s="52"/>
      <c r="O474" s="101">
        <f>IFERROR(INDEX('LTSS Rates'!$A$3:$E$269,MATCH(Z474,'LTSS Rates'!$A$3:$A$269,0),MATCH(AA474,'LTSS Rates'!$A$3:$E$3,0)),0)</f>
        <v>0</v>
      </c>
      <c r="P474" s="55">
        <f t="shared" si="37"/>
        <v>0</v>
      </c>
      <c r="Q474" s="274"/>
      <c r="R474" s="126"/>
      <c r="S474" s="182">
        <f t="shared" si="38"/>
        <v>0</v>
      </c>
      <c r="T474" s="228"/>
      <c r="U474" s="167"/>
      <c r="V474" s="205"/>
      <c r="X474" s="46" t="str">
        <f t="shared" si="39"/>
        <v/>
      </c>
      <c r="Z474" s="46" t="str">
        <f t="shared" si="40"/>
        <v/>
      </c>
      <c r="AA474" s="46" t="str">
        <f t="shared" si="41"/>
        <v xml:space="preserve"> Rate</v>
      </c>
    </row>
    <row r="475" spans="2:27" ht="14.65" customHeight="1" x14ac:dyDescent="0.25">
      <c r="B475" s="125">
        <v>467</v>
      </c>
      <c r="C475" s="121"/>
      <c r="D475" s="52"/>
      <c r="E475" s="52"/>
      <c r="F475" s="121"/>
      <c r="G475" s="57"/>
      <c r="H475" s="53"/>
      <c r="I475" s="54" t="str">
        <f>IFERROR(VLOOKUP(H475,Lists!B:C,2,FALSE),"")</f>
        <v/>
      </c>
      <c r="J475" s="52"/>
      <c r="K475" s="53"/>
      <c r="L475" s="71" t="str">
        <f>IFERROR(INDEX('LTSS Rates'!$C$4:$C$269,MATCH('Claims Summary'!X475,'LTSS Rates'!$A$4:$A$269,0)),"")</f>
        <v/>
      </c>
      <c r="M475" s="54" t="str">
        <f>IFERROR(VLOOKUP(Z475,'LTSS Rates'!A:B,2,FALSE),"")</f>
        <v/>
      </c>
      <c r="N475" s="52"/>
      <c r="O475" s="101">
        <f>IFERROR(INDEX('LTSS Rates'!$A$3:$E$269,MATCH(Z475,'LTSS Rates'!$A$3:$A$269,0),MATCH(AA475,'LTSS Rates'!$A$3:$E$3,0)),0)</f>
        <v>0</v>
      </c>
      <c r="P475" s="55">
        <f t="shared" si="37"/>
        <v>0</v>
      </c>
      <c r="Q475" s="274"/>
      <c r="R475" s="126"/>
      <c r="S475" s="182">
        <f t="shared" si="38"/>
        <v>0</v>
      </c>
      <c r="T475" s="228"/>
      <c r="U475" s="167"/>
      <c r="V475" s="205"/>
      <c r="X475" s="46" t="str">
        <f t="shared" si="39"/>
        <v/>
      </c>
      <c r="Z475" s="46" t="str">
        <f t="shared" si="40"/>
        <v/>
      </c>
      <c r="AA475" s="46" t="str">
        <f t="shared" si="41"/>
        <v xml:space="preserve"> Rate</v>
      </c>
    </row>
    <row r="476" spans="2:27" ht="14.65" customHeight="1" x14ac:dyDescent="0.25">
      <c r="B476" s="125">
        <v>468</v>
      </c>
      <c r="C476" s="121"/>
      <c r="D476" s="52"/>
      <c r="E476" s="52"/>
      <c r="F476" s="121"/>
      <c r="G476" s="57"/>
      <c r="H476" s="53"/>
      <c r="I476" s="54" t="str">
        <f>IFERROR(VLOOKUP(H476,Lists!B:C,2,FALSE),"")</f>
        <v/>
      </c>
      <c r="J476" s="52"/>
      <c r="K476" s="53"/>
      <c r="L476" s="71" t="str">
        <f>IFERROR(INDEX('LTSS Rates'!$C$4:$C$269,MATCH('Claims Summary'!X476,'LTSS Rates'!$A$4:$A$269,0)),"")</f>
        <v/>
      </c>
      <c r="M476" s="54" t="str">
        <f>IFERROR(VLOOKUP(Z476,'LTSS Rates'!A:B,2,FALSE),"")</f>
        <v/>
      </c>
      <c r="N476" s="52"/>
      <c r="O476" s="101">
        <f>IFERROR(INDEX('LTSS Rates'!$A$3:$E$269,MATCH(Z476,'LTSS Rates'!$A$3:$A$269,0),MATCH(AA476,'LTSS Rates'!$A$3:$E$3,0)),0)</f>
        <v>0</v>
      </c>
      <c r="P476" s="55">
        <f t="shared" si="37"/>
        <v>0</v>
      </c>
      <c r="Q476" s="274"/>
      <c r="R476" s="126"/>
      <c r="S476" s="182">
        <f t="shared" si="38"/>
        <v>0</v>
      </c>
      <c r="T476" s="228"/>
      <c r="U476" s="167"/>
      <c r="V476" s="205"/>
      <c r="X476" s="46" t="str">
        <f t="shared" si="39"/>
        <v/>
      </c>
      <c r="Z476" s="46" t="str">
        <f t="shared" si="40"/>
        <v/>
      </c>
      <c r="AA476" s="46" t="str">
        <f t="shared" si="41"/>
        <v xml:space="preserve"> Rate</v>
      </c>
    </row>
    <row r="477" spans="2:27" ht="14.65" customHeight="1" x14ac:dyDescent="0.25">
      <c r="B477" s="125">
        <v>469</v>
      </c>
      <c r="C477" s="121"/>
      <c r="D477" s="52"/>
      <c r="E477" s="52"/>
      <c r="F477" s="121"/>
      <c r="G477" s="57"/>
      <c r="H477" s="53"/>
      <c r="I477" s="54" t="str">
        <f>IFERROR(VLOOKUP(H477,Lists!B:C,2,FALSE),"")</f>
        <v/>
      </c>
      <c r="J477" s="52"/>
      <c r="K477" s="53"/>
      <c r="L477" s="71" t="str">
        <f>IFERROR(INDEX('LTSS Rates'!$C$4:$C$269,MATCH('Claims Summary'!X477,'LTSS Rates'!$A$4:$A$269,0)),"")</f>
        <v/>
      </c>
      <c r="M477" s="54" t="str">
        <f>IFERROR(VLOOKUP(Z477,'LTSS Rates'!A:B,2,FALSE),"")</f>
        <v/>
      </c>
      <c r="N477" s="52"/>
      <c r="O477" s="101">
        <f>IFERROR(INDEX('LTSS Rates'!$A$3:$E$269,MATCH(Z477,'LTSS Rates'!$A$3:$A$269,0),MATCH(AA477,'LTSS Rates'!$A$3:$E$3,0)),0)</f>
        <v>0</v>
      </c>
      <c r="P477" s="55">
        <f t="shared" si="37"/>
        <v>0</v>
      </c>
      <c r="Q477" s="274"/>
      <c r="R477" s="126"/>
      <c r="S477" s="182">
        <f t="shared" si="38"/>
        <v>0</v>
      </c>
      <c r="T477" s="228"/>
      <c r="U477" s="167"/>
      <c r="V477" s="205"/>
      <c r="X477" s="46" t="str">
        <f t="shared" si="39"/>
        <v/>
      </c>
      <c r="Z477" s="46" t="str">
        <f t="shared" si="40"/>
        <v/>
      </c>
      <c r="AA477" s="46" t="str">
        <f t="shared" si="41"/>
        <v xml:space="preserve"> Rate</v>
      </c>
    </row>
    <row r="478" spans="2:27" ht="14.65" customHeight="1" x14ac:dyDescent="0.25">
      <c r="B478" s="125">
        <v>470</v>
      </c>
      <c r="C478" s="121"/>
      <c r="D478" s="52"/>
      <c r="E478" s="52"/>
      <c r="F478" s="121"/>
      <c r="G478" s="57"/>
      <c r="H478" s="53"/>
      <c r="I478" s="54" t="str">
        <f>IFERROR(VLOOKUP(H478,Lists!B:C,2,FALSE),"")</f>
        <v/>
      </c>
      <c r="J478" s="52"/>
      <c r="K478" s="53"/>
      <c r="L478" s="71" t="str">
        <f>IFERROR(INDEX('LTSS Rates'!$C$4:$C$269,MATCH('Claims Summary'!X478,'LTSS Rates'!$A$4:$A$269,0)),"")</f>
        <v/>
      </c>
      <c r="M478" s="54" t="str">
        <f>IFERROR(VLOOKUP(Z478,'LTSS Rates'!A:B,2,FALSE),"")</f>
        <v/>
      </c>
      <c r="N478" s="52"/>
      <c r="O478" s="101">
        <f>IFERROR(INDEX('LTSS Rates'!$A$3:$E$269,MATCH(Z478,'LTSS Rates'!$A$3:$A$269,0),MATCH(AA478,'LTSS Rates'!$A$3:$E$3,0)),0)</f>
        <v>0</v>
      </c>
      <c r="P478" s="55">
        <f t="shared" si="37"/>
        <v>0</v>
      </c>
      <c r="Q478" s="274"/>
      <c r="R478" s="126"/>
      <c r="S478" s="182">
        <f t="shared" si="38"/>
        <v>0</v>
      </c>
      <c r="T478" s="228"/>
      <c r="U478" s="167"/>
      <c r="V478" s="205"/>
      <c r="X478" s="46" t="str">
        <f t="shared" si="39"/>
        <v/>
      </c>
      <c r="Z478" s="46" t="str">
        <f t="shared" si="40"/>
        <v/>
      </c>
      <c r="AA478" s="46" t="str">
        <f t="shared" si="41"/>
        <v xml:space="preserve"> Rate</v>
      </c>
    </row>
    <row r="479" spans="2:27" ht="14.65" customHeight="1" x14ac:dyDescent="0.25">
      <c r="B479" s="125">
        <v>471</v>
      </c>
      <c r="C479" s="121"/>
      <c r="D479" s="52"/>
      <c r="E479" s="52"/>
      <c r="F479" s="121"/>
      <c r="G479" s="57"/>
      <c r="H479" s="53"/>
      <c r="I479" s="54" t="str">
        <f>IFERROR(VLOOKUP(H479,Lists!B:C,2,FALSE),"")</f>
        <v/>
      </c>
      <c r="J479" s="52"/>
      <c r="K479" s="53"/>
      <c r="L479" s="71" t="str">
        <f>IFERROR(INDEX('LTSS Rates'!$C$4:$C$269,MATCH('Claims Summary'!X479,'LTSS Rates'!$A$4:$A$269,0)),"")</f>
        <v/>
      </c>
      <c r="M479" s="54" t="str">
        <f>IFERROR(VLOOKUP(Z479,'LTSS Rates'!A:B,2,FALSE),"")</f>
        <v/>
      </c>
      <c r="N479" s="52"/>
      <c r="O479" s="101">
        <f>IFERROR(INDEX('LTSS Rates'!$A$3:$E$269,MATCH(Z479,'LTSS Rates'!$A$3:$A$269,0),MATCH(AA479,'LTSS Rates'!$A$3:$E$3,0)),0)</f>
        <v>0</v>
      </c>
      <c r="P479" s="55">
        <f t="shared" si="37"/>
        <v>0</v>
      </c>
      <c r="Q479" s="274"/>
      <c r="R479" s="126"/>
      <c r="S479" s="182">
        <f t="shared" si="38"/>
        <v>0</v>
      </c>
      <c r="T479" s="228"/>
      <c r="U479" s="167"/>
      <c r="V479" s="205"/>
      <c r="X479" s="46" t="str">
        <f t="shared" si="39"/>
        <v/>
      </c>
      <c r="Z479" s="46" t="str">
        <f t="shared" si="40"/>
        <v/>
      </c>
      <c r="AA479" s="46" t="str">
        <f t="shared" si="41"/>
        <v xml:space="preserve"> Rate</v>
      </c>
    </row>
    <row r="480" spans="2:27" ht="14.65" customHeight="1" x14ac:dyDescent="0.25">
      <c r="B480" s="125">
        <v>472</v>
      </c>
      <c r="C480" s="121"/>
      <c r="D480" s="52"/>
      <c r="E480" s="52"/>
      <c r="F480" s="121"/>
      <c r="G480" s="57"/>
      <c r="H480" s="53"/>
      <c r="I480" s="54" t="str">
        <f>IFERROR(VLOOKUP(H480,Lists!B:C,2,FALSE),"")</f>
        <v/>
      </c>
      <c r="J480" s="52"/>
      <c r="K480" s="53"/>
      <c r="L480" s="71" t="str">
        <f>IFERROR(INDEX('LTSS Rates'!$C$4:$C$269,MATCH('Claims Summary'!X480,'LTSS Rates'!$A$4:$A$269,0)),"")</f>
        <v/>
      </c>
      <c r="M480" s="54" t="str">
        <f>IFERROR(VLOOKUP(Z480,'LTSS Rates'!A:B,2,FALSE),"")</f>
        <v/>
      </c>
      <c r="N480" s="52"/>
      <c r="O480" s="101">
        <f>IFERROR(INDEX('LTSS Rates'!$A$3:$E$269,MATCH(Z480,'LTSS Rates'!$A$3:$A$269,0),MATCH(AA480,'LTSS Rates'!$A$3:$E$3,0)),0)</f>
        <v>0</v>
      </c>
      <c r="P480" s="55">
        <f t="shared" si="37"/>
        <v>0</v>
      </c>
      <c r="Q480" s="274"/>
      <c r="R480" s="126"/>
      <c r="S480" s="182">
        <f t="shared" si="38"/>
        <v>0</v>
      </c>
      <c r="T480" s="228"/>
      <c r="U480" s="167"/>
      <c r="V480" s="205"/>
      <c r="X480" s="46" t="str">
        <f t="shared" si="39"/>
        <v/>
      </c>
      <c r="Z480" s="46" t="str">
        <f t="shared" si="40"/>
        <v/>
      </c>
      <c r="AA480" s="46" t="str">
        <f t="shared" si="41"/>
        <v xml:space="preserve"> Rate</v>
      </c>
    </row>
    <row r="481" spans="2:27" ht="14.65" customHeight="1" x14ac:dyDescent="0.25">
      <c r="B481" s="125">
        <v>473</v>
      </c>
      <c r="C481" s="121"/>
      <c r="D481" s="52"/>
      <c r="E481" s="52"/>
      <c r="F481" s="121"/>
      <c r="G481" s="57"/>
      <c r="H481" s="53"/>
      <c r="I481" s="54" t="str">
        <f>IFERROR(VLOOKUP(H481,Lists!B:C,2,FALSE),"")</f>
        <v/>
      </c>
      <c r="J481" s="52"/>
      <c r="K481" s="53"/>
      <c r="L481" s="71" t="str">
        <f>IFERROR(INDEX('LTSS Rates'!$C$4:$C$269,MATCH('Claims Summary'!X481,'LTSS Rates'!$A$4:$A$269,0)),"")</f>
        <v/>
      </c>
      <c r="M481" s="54" t="str">
        <f>IFERROR(VLOOKUP(Z481,'LTSS Rates'!A:B,2,FALSE),"")</f>
        <v/>
      </c>
      <c r="N481" s="52"/>
      <c r="O481" s="101">
        <f>IFERROR(INDEX('LTSS Rates'!$A$3:$E$269,MATCH(Z481,'LTSS Rates'!$A$3:$A$269,0),MATCH(AA481,'LTSS Rates'!$A$3:$E$3,0)),0)</f>
        <v>0</v>
      </c>
      <c r="P481" s="55">
        <f t="shared" si="37"/>
        <v>0</v>
      </c>
      <c r="Q481" s="274"/>
      <c r="R481" s="126"/>
      <c r="S481" s="182">
        <f t="shared" si="38"/>
        <v>0</v>
      </c>
      <c r="T481" s="228"/>
      <c r="U481" s="167"/>
      <c r="V481" s="205"/>
      <c r="X481" s="46" t="str">
        <f t="shared" si="39"/>
        <v/>
      </c>
      <c r="Z481" s="46" t="str">
        <f t="shared" si="40"/>
        <v/>
      </c>
      <c r="AA481" s="46" t="str">
        <f t="shared" si="41"/>
        <v xml:space="preserve"> Rate</v>
      </c>
    </row>
    <row r="482" spans="2:27" ht="14.65" customHeight="1" x14ac:dyDescent="0.25">
      <c r="B482" s="125">
        <v>474</v>
      </c>
      <c r="C482" s="121"/>
      <c r="D482" s="52"/>
      <c r="E482" s="52"/>
      <c r="F482" s="121"/>
      <c r="G482" s="57"/>
      <c r="H482" s="53"/>
      <c r="I482" s="54" t="str">
        <f>IFERROR(VLOOKUP(H482,Lists!B:C,2,FALSE),"")</f>
        <v/>
      </c>
      <c r="J482" s="52"/>
      <c r="K482" s="53"/>
      <c r="L482" s="71" t="str">
        <f>IFERROR(INDEX('LTSS Rates'!$C$4:$C$269,MATCH('Claims Summary'!X482,'LTSS Rates'!$A$4:$A$269,0)),"")</f>
        <v/>
      </c>
      <c r="M482" s="54" t="str">
        <f>IFERROR(VLOOKUP(Z482,'LTSS Rates'!A:B,2,FALSE),"")</f>
        <v/>
      </c>
      <c r="N482" s="52"/>
      <c r="O482" s="101">
        <f>IFERROR(INDEX('LTSS Rates'!$A$3:$E$269,MATCH(Z482,'LTSS Rates'!$A$3:$A$269,0),MATCH(AA482,'LTSS Rates'!$A$3:$E$3,0)),0)</f>
        <v>0</v>
      </c>
      <c r="P482" s="55">
        <f t="shared" si="37"/>
        <v>0</v>
      </c>
      <c r="Q482" s="274"/>
      <c r="R482" s="126"/>
      <c r="S482" s="182">
        <f t="shared" si="38"/>
        <v>0</v>
      </c>
      <c r="T482" s="228"/>
      <c r="U482" s="167"/>
      <c r="V482" s="205"/>
      <c r="X482" s="46" t="str">
        <f t="shared" si="39"/>
        <v/>
      </c>
      <c r="Z482" s="46" t="str">
        <f t="shared" si="40"/>
        <v/>
      </c>
      <c r="AA482" s="46" t="str">
        <f t="shared" si="41"/>
        <v xml:space="preserve"> Rate</v>
      </c>
    </row>
    <row r="483" spans="2:27" ht="14.65" customHeight="1" x14ac:dyDescent="0.25">
      <c r="B483" s="125">
        <v>475</v>
      </c>
      <c r="C483" s="121"/>
      <c r="D483" s="52"/>
      <c r="E483" s="52"/>
      <c r="F483" s="121"/>
      <c r="G483" s="57"/>
      <c r="H483" s="53"/>
      <c r="I483" s="54" t="str">
        <f>IFERROR(VLOOKUP(H483,Lists!B:C,2,FALSE),"")</f>
        <v/>
      </c>
      <c r="J483" s="52"/>
      <c r="K483" s="53"/>
      <c r="L483" s="71" t="str">
        <f>IFERROR(INDEX('LTSS Rates'!$C$4:$C$269,MATCH('Claims Summary'!X483,'LTSS Rates'!$A$4:$A$269,0)),"")</f>
        <v/>
      </c>
      <c r="M483" s="54" t="str">
        <f>IFERROR(VLOOKUP(Z483,'LTSS Rates'!A:B,2,FALSE),"")</f>
        <v/>
      </c>
      <c r="N483" s="52"/>
      <c r="O483" s="101">
        <f>IFERROR(INDEX('LTSS Rates'!$A$3:$E$269,MATCH(Z483,'LTSS Rates'!$A$3:$A$269,0),MATCH(AA483,'LTSS Rates'!$A$3:$E$3,0)),0)</f>
        <v>0</v>
      </c>
      <c r="P483" s="55">
        <f t="shared" si="37"/>
        <v>0</v>
      </c>
      <c r="Q483" s="274"/>
      <c r="R483" s="126"/>
      <c r="S483" s="182">
        <f t="shared" si="38"/>
        <v>0</v>
      </c>
      <c r="T483" s="228"/>
      <c r="U483" s="167"/>
      <c r="V483" s="205"/>
      <c r="X483" s="46" t="str">
        <f t="shared" si="39"/>
        <v/>
      </c>
      <c r="Z483" s="46" t="str">
        <f t="shared" si="40"/>
        <v/>
      </c>
      <c r="AA483" s="46" t="str">
        <f t="shared" si="41"/>
        <v xml:space="preserve"> Rate</v>
      </c>
    </row>
    <row r="484" spans="2:27" ht="14.65" customHeight="1" x14ac:dyDescent="0.25">
      <c r="B484" s="125">
        <v>476</v>
      </c>
      <c r="C484" s="121"/>
      <c r="D484" s="52"/>
      <c r="E484" s="52"/>
      <c r="F484" s="121"/>
      <c r="G484" s="57"/>
      <c r="H484" s="53"/>
      <c r="I484" s="54" t="str">
        <f>IFERROR(VLOOKUP(H484,Lists!B:C,2,FALSE),"")</f>
        <v/>
      </c>
      <c r="J484" s="52"/>
      <c r="K484" s="53"/>
      <c r="L484" s="71" t="str">
        <f>IFERROR(INDEX('LTSS Rates'!$C$4:$C$269,MATCH('Claims Summary'!X484,'LTSS Rates'!$A$4:$A$269,0)),"")</f>
        <v/>
      </c>
      <c r="M484" s="54" t="str">
        <f>IFERROR(VLOOKUP(Z484,'LTSS Rates'!A:B,2,FALSE),"")</f>
        <v/>
      </c>
      <c r="N484" s="52"/>
      <c r="O484" s="101">
        <f>IFERROR(INDEX('LTSS Rates'!$A$3:$E$269,MATCH(Z484,'LTSS Rates'!$A$3:$A$269,0),MATCH(AA484,'LTSS Rates'!$A$3:$E$3,0)),0)</f>
        <v>0</v>
      </c>
      <c r="P484" s="55">
        <f t="shared" si="37"/>
        <v>0</v>
      </c>
      <c r="Q484" s="274"/>
      <c r="R484" s="126"/>
      <c r="S484" s="182">
        <f t="shared" si="38"/>
        <v>0</v>
      </c>
      <c r="T484" s="228"/>
      <c r="U484" s="167"/>
      <c r="V484" s="205"/>
      <c r="X484" s="46" t="str">
        <f t="shared" si="39"/>
        <v/>
      </c>
      <c r="Z484" s="46" t="str">
        <f t="shared" si="40"/>
        <v/>
      </c>
      <c r="AA484" s="46" t="str">
        <f t="shared" si="41"/>
        <v xml:space="preserve"> Rate</v>
      </c>
    </row>
    <row r="485" spans="2:27" ht="14.65" customHeight="1" x14ac:dyDescent="0.25">
      <c r="B485" s="125">
        <v>477</v>
      </c>
      <c r="C485" s="121"/>
      <c r="D485" s="52"/>
      <c r="E485" s="52"/>
      <c r="F485" s="121"/>
      <c r="G485" s="57"/>
      <c r="H485" s="53"/>
      <c r="I485" s="54" t="str">
        <f>IFERROR(VLOOKUP(H485,Lists!B:C,2,FALSE),"")</f>
        <v/>
      </c>
      <c r="J485" s="52"/>
      <c r="K485" s="53"/>
      <c r="L485" s="71" t="str">
        <f>IFERROR(INDEX('LTSS Rates'!$C$4:$C$269,MATCH('Claims Summary'!X485,'LTSS Rates'!$A$4:$A$269,0)),"")</f>
        <v/>
      </c>
      <c r="M485" s="54" t="str">
        <f>IFERROR(VLOOKUP(Z485,'LTSS Rates'!A:B,2,FALSE),"")</f>
        <v/>
      </c>
      <c r="N485" s="52"/>
      <c r="O485" s="101">
        <f>IFERROR(INDEX('LTSS Rates'!$A$3:$E$269,MATCH(Z485,'LTSS Rates'!$A$3:$A$269,0),MATCH(AA485,'LTSS Rates'!$A$3:$E$3,0)),0)</f>
        <v>0</v>
      </c>
      <c r="P485" s="55">
        <f t="shared" si="37"/>
        <v>0</v>
      </c>
      <c r="Q485" s="274"/>
      <c r="R485" s="126"/>
      <c r="S485" s="182">
        <f t="shared" si="38"/>
        <v>0</v>
      </c>
      <c r="T485" s="228"/>
      <c r="U485" s="167"/>
      <c r="V485" s="205"/>
      <c r="X485" s="46" t="str">
        <f t="shared" si="39"/>
        <v/>
      </c>
      <c r="Z485" s="46" t="str">
        <f t="shared" si="40"/>
        <v/>
      </c>
      <c r="AA485" s="46" t="str">
        <f t="shared" si="41"/>
        <v xml:space="preserve"> Rate</v>
      </c>
    </row>
    <row r="486" spans="2:27" ht="14.65" customHeight="1" x14ac:dyDescent="0.25">
      <c r="B486" s="125">
        <v>478</v>
      </c>
      <c r="C486" s="121"/>
      <c r="D486" s="52"/>
      <c r="E486" s="52"/>
      <c r="F486" s="121"/>
      <c r="G486" s="57"/>
      <c r="H486" s="53"/>
      <c r="I486" s="54" t="str">
        <f>IFERROR(VLOOKUP(H486,Lists!B:C,2,FALSE),"")</f>
        <v/>
      </c>
      <c r="J486" s="52"/>
      <c r="K486" s="53"/>
      <c r="L486" s="71" t="str">
        <f>IFERROR(INDEX('LTSS Rates'!$C$4:$C$269,MATCH('Claims Summary'!X486,'LTSS Rates'!$A$4:$A$269,0)),"")</f>
        <v/>
      </c>
      <c r="M486" s="54" t="str">
        <f>IFERROR(VLOOKUP(Z486,'LTSS Rates'!A:B,2,FALSE),"")</f>
        <v/>
      </c>
      <c r="N486" s="52"/>
      <c r="O486" s="101">
        <f>IFERROR(INDEX('LTSS Rates'!$A$3:$E$269,MATCH(Z486,'LTSS Rates'!$A$3:$A$269,0),MATCH(AA486,'LTSS Rates'!$A$3:$E$3,0)),0)</f>
        <v>0</v>
      </c>
      <c r="P486" s="55">
        <f t="shared" si="37"/>
        <v>0</v>
      </c>
      <c r="Q486" s="274"/>
      <c r="R486" s="126"/>
      <c r="S486" s="182">
        <f t="shared" si="38"/>
        <v>0</v>
      </c>
      <c r="T486" s="228"/>
      <c r="U486" s="167"/>
      <c r="V486" s="205"/>
      <c r="X486" s="46" t="str">
        <f t="shared" si="39"/>
        <v/>
      </c>
      <c r="Z486" s="46" t="str">
        <f t="shared" si="40"/>
        <v/>
      </c>
      <c r="AA486" s="46" t="str">
        <f t="shared" si="41"/>
        <v xml:space="preserve"> Rate</v>
      </c>
    </row>
    <row r="487" spans="2:27" ht="14.65" customHeight="1" x14ac:dyDescent="0.25">
      <c r="B487" s="125">
        <v>479</v>
      </c>
      <c r="C487" s="121"/>
      <c r="D487" s="52"/>
      <c r="E487" s="52"/>
      <c r="F487" s="121"/>
      <c r="G487" s="57"/>
      <c r="H487" s="53"/>
      <c r="I487" s="54" t="str">
        <f>IFERROR(VLOOKUP(H487,Lists!B:C,2,FALSE),"")</f>
        <v/>
      </c>
      <c r="J487" s="52"/>
      <c r="K487" s="53"/>
      <c r="L487" s="71" t="str">
        <f>IFERROR(INDEX('LTSS Rates'!$C$4:$C$269,MATCH('Claims Summary'!X487,'LTSS Rates'!$A$4:$A$269,0)),"")</f>
        <v/>
      </c>
      <c r="M487" s="54" t="str">
        <f>IFERROR(VLOOKUP(Z487,'LTSS Rates'!A:B,2,FALSE),"")</f>
        <v/>
      </c>
      <c r="N487" s="52"/>
      <c r="O487" s="101">
        <f>IFERROR(INDEX('LTSS Rates'!$A$3:$E$269,MATCH(Z487,'LTSS Rates'!$A$3:$A$269,0),MATCH(AA487,'LTSS Rates'!$A$3:$E$3,0)),0)</f>
        <v>0</v>
      </c>
      <c r="P487" s="55">
        <f t="shared" si="37"/>
        <v>0</v>
      </c>
      <c r="Q487" s="274"/>
      <c r="R487" s="126"/>
      <c r="S487" s="182">
        <f t="shared" si="38"/>
        <v>0</v>
      </c>
      <c r="T487" s="228"/>
      <c r="U487" s="167"/>
      <c r="V487" s="205"/>
      <c r="X487" s="46" t="str">
        <f t="shared" si="39"/>
        <v/>
      </c>
      <c r="Z487" s="46" t="str">
        <f t="shared" si="40"/>
        <v/>
      </c>
      <c r="AA487" s="46" t="str">
        <f t="shared" si="41"/>
        <v xml:space="preserve"> Rate</v>
      </c>
    </row>
    <row r="488" spans="2:27" ht="14.65" customHeight="1" x14ac:dyDescent="0.25">
      <c r="B488" s="125">
        <v>480</v>
      </c>
      <c r="C488" s="121"/>
      <c r="D488" s="52"/>
      <c r="E488" s="52"/>
      <c r="F488" s="121"/>
      <c r="G488" s="57"/>
      <c r="H488" s="53"/>
      <c r="I488" s="54" t="str">
        <f>IFERROR(VLOOKUP(H488,Lists!B:C,2,FALSE),"")</f>
        <v/>
      </c>
      <c r="J488" s="52"/>
      <c r="K488" s="53"/>
      <c r="L488" s="71" t="str">
        <f>IFERROR(INDEX('LTSS Rates'!$C$4:$C$269,MATCH('Claims Summary'!X488,'LTSS Rates'!$A$4:$A$269,0)),"")</f>
        <v/>
      </c>
      <c r="M488" s="54" t="str">
        <f>IFERROR(VLOOKUP(Z488,'LTSS Rates'!A:B,2,FALSE),"")</f>
        <v/>
      </c>
      <c r="N488" s="52"/>
      <c r="O488" s="101">
        <f>IFERROR(INDEX('LTSS Rates'!$A$3:$E$269,MATCH(Z488,'LTSS Rates'!$A$3:$A$269,0),MATCH(AA488,'LTSS Rates'!$A$3:$E$3,0)),0)</f>
        <v>0</v>
      </c>
      <c r="P488" s="55">
        <f t="shared" si="37"/>
        <v>0</v>
      </c>
      <c r="Q488" s="274"/>
      <c r="R488" s="126"/>
      <c r="S488" s="182">
        <f t="shared" si="38"/>
        <v>0</v>
      </c>
      <c r="T488" s="228"/>
      <c r="U488" s="167"/>
      <c r="V488" s="205"/>
      <c r="X488" s="46" t="str">
        <f t="shared" si="39"/>
        <v/>
      </c>
      <c r="Z488" s="46" t="str">
        <f t="shared" si="40"/>
        <v/>
      </c>
      <c r="AA488" s="46" t="str">
        <f t="shared" si="41"/>
        <v xml:space="preserve"> Rate</v>
      </c>
    </row>
    <row r="489" spans="2:27" ht="14.65" customHeight="1" x14ac:dyDescent="0.25">
      <c r="B489" s="125">
        <v>481</v>
      </c>
      <c r="C489" s="121"/>
      <c r="D489" s="52"/>
      <c r="E489" s="52"/>
      <c r="F489" s="121"/>
      <c r="G489" s="57"/>
      <c r="H489" s="53"/>
      <c r="I489" s="54" t="str">
        <f>IFERROR(VLOOKUP(H489,Lists!B:C,2,FALSE),"")</f>
        <v/>
      </c>
      <c r="J489" s="52"/>
      <c r="K489" s="53"/>
      <c r="L489" s="71" t="str">
        <f>IFERROR(INDEX('LTSS Rates'!$C$4:$C$269,MATCH('Claims Summary'!X489,'LTSS Rates'!$A$4:$A$269,0)),"")</f>
        <v/>
      </c>
      <c r="M489" s="54" t="str">
        <f>IFERROR(VLOOKUP(Z489,'LTSS Rates'!A:B,2,FALSE),"")</f>
        <v/>
      </c>
      <c r="N489" s="52"/>
      <c r="O489" s="101">
        <f>IFERROR(INDEX('LTSS Rates'!$A$3:$E$269,MATCH(Z489,'LTSS Rates'!$A$3:$A$269,0),MATCH(AA489,'LTSS Rates'!$A$3:$E$3,0)),0)</f>
        <v>0</v>
      </c>
      <c r="P489" s="55">
        <f t="shared" si="37"/>
        <v>0</v>
      </c>
      <c r="Q489" s="274"/>
      <c r="R489" s="126"/>
      <c r="S489" s="182">
        <f t="shared" si="38"/>
        <v>0</v>
      </c>
      <c r="T489" s="228"/>
      <c r="U489" s="167"/>
      <c r="V489" s="205"/>
      <c r="X489" s="46" t="str">
        <f t="shared" si="39"/>
        <v/>
      </c>
      <c r="Z489" s="46" t="str">
        <f t="shared" si="40"/>
        <v/>
      </c>
      <c r="AA489" s="46" t="str">
        <f t="shared" si="41"/>
        <v xml:space="preserve"> Rate</v>
      </c>
    </row>
    <row r="490" spans="2:27" ht="14.65" customHeight="1" x14ac:dyDescent="0.25">
      <c r="B490" s="125">
        <v>482</v>
      </c>
      <c r="C490" s="121"/>
      <c r="D490" s="52"/>
      <c r="E490" s="52"/>
      <c r="F490" s="121"/>
      <c r="G490" s="57"/>
      <c r="H490" s="53"/>
      <c r="I490" s="54" t="str">
        <f>IFERROR(VLOOKUP(H490,Lists!B:C,2,FALSE),"")</f>
        <v/>
      </c>
      <c r="J490" s="52"/>
      <c r="K490" s="53"/>
      <c r="L490" s="71" t="str">
        <f>IFERROR(INDEX('LTSS Rates'!$C$4:$C$269,MATCH('Claims Summary'!X490,'LTSS Rates'!$A$4:$A$269,0)),"")</f>
        <v/>
      </c>
      <c r="M490" s="54" t="str">
        <f>IFERROR(VLOOKUP(Z490,'LTSS Rates'!A:B,2,FALSE),"")</f>
        <v/>
      </c>
      <c r="N490" s="52"/>
      <c r="O490" s="101">
        <f>IFERROR(INDEX('LTSS Rates'!$A$3:$E$269,MATCH(Z490,'LTSS Rates'!$A$3:$A$269,0),MATCH(AA490,'LTSS Rates'!$A$3:$E$3,0)),0)</f>
        <v>0</v>
      </c>
      <c r="P490" s="55">
        <f t="shared" si="37"/>
        <v>0</v>
      </c>
      <c r="Q490" s="274"/>
      <c r="R490" s="126"/>
      <c r="S490" s="182">
        <f t="shared" si="38"/>
        <v>0</v>
      </c>
      <c r="T490" s="228"/>
      <c r="U490" s="167"/>
      <c r="V490" s="205"/>
      <c r="X490" s="46" t="str">
        <f t="shared" si="39"/>
        <v/>
      </c>
      <c r="Z490" s="46" t="str">
        <f t="shared" si="40"/>
        <v/>
      </c>
      <c r="AA490" s="46" t="str">
        <f t="shared" si="41"/>
        <v xml:space="preserve"> Rate</v>
      </c>
    </row>
    <row r="491" spans="2:27" ht="14.65" customHeight="1" x14ac:dyDescent="0.25">
      <c r="B491" s="125">
        <v>483</v>
      </c>
      <c r="C491" s="121"/>
      <c r="D491" s="52"/>
      <c r="E491" s="52"/>
      <c r="F491" s="121"/>
      <c r="G491" s="57"/>
      <c r="H491" s="53"/>
      <c r="I491" s="54" t="str">
        <f>IFERROR(VLOOKUP(H491,Lists!B:C,2,FALSE),"")</f>
        <v/>
      </c>
      <c r="J491" s="52"/>
      <c r="K491" s="53"/>
      <c r="L491" s="71" t="str">
        <f>IFERROR(INDEX('LTSS Rates'!$C$4:$C$269,MATCH('Claims Summary'!X491,'LTSS Rates'!$A$4:$A$269,0)),"")</f>
        <v/>
      </c>
      <c r="M491" s="54" t="str">
        <f>IFERROR(VLOOKUP(Z491,'LTSS Rates'!A:B,2,FALSE),"")</f>
        <v/>
      </c>
      <c r="N491" s="52"/>
      <c r="O491" s="101">
        <f>IFERROR(INDEX('LTSS Rates'!$A$3:$E$269,MATCH(Z491,'LTSS Rates'!$A$3:$A$269,0),MATCH(AA491,'LTSS Rates'!$A$3:$E$3,0)),0)</f>
        <v>0</v>
      </c>
      <c r="P491" s="55">
        <f t="shared" si="37"/>
        <v>0</v>
      </c>
      <c r="Q491" s="274"/>
      <c r="R491" s="126"/>
      <c r="S491" s="182">
        <f t="shared" si="38"/>
        <v>0</v>
      </c>
      <c r="T491" s="228"/>
      <c r="U491" s="167"/>
      <c r="V491" s="205"/>
      <c r="X491" s="46" t="str">
        <f t="shared" si="39"/>
        <v/>
      </c>
      <c r="Z491" s="46" t="str">
        <f t="shared" si="40"/>
        <v/>
      </c>
      <c r="AA491" s="46" t="str">
        <f t="shared" si="41"/>
        <v xml:space="preserve"> Rate</v>
      </c>
    </row>
    <row r="492" spans="2:27" ht="14.65" customHeight="1" x14ac:dyDescent="0.25">
      <c r="B492" s="125">
        <v>484</v>
      </c>
      <c r="C492" s="121"/>
      <c r="D492" s="52"/>
      <c r="E492" s="52"/>
      <c r="F492" s="121"/>
      <c r="G492" s="57"/>
      <c r="H492" s="53"/>
      <c r="I492" s="54" t="str">
        <f>IFERROR(VLOOKUP(H492,Lists!B:C,2,FALSE),"")</f>
        <v/>
      </c>
      <c r="J492" s="52"/>
      <c r="K492" s="53"/>
      <c r="L492" s="71" t="str">
        <f>IFERROR(INDEX('LTSS Rates'!$C$4:$C$269,MATCH('Claims Summary'!X492,'LTSS Rates'!$A$4:$A$269,0)),"")</f>
        <v/>
      </c>
      <c r="M492" s="54" t="str">
        <f>IFERROR(VLOOKUP(Z492,'LTSS Rates'!A:B,2,FALSE),"")</f>
        <v/>
      </c>
      <c r="N492" s="52"/>
      <c r="O492" s="101">
        <f>IFERROR(INDEX('LTSS Rates'!$A$3:$E$269,MATCH(Z492,'LTSS Rates'!$A$3:$A$269,0),MATCH(AA492,'LTSS Rates'!$A$3:$E$3,0)),0)</f>
        <v>0</v>
      </c>
      <c r="P492" s="55">
        <f t="shared" si="37"/>
        <v>0</v>
      </c>
      <c r="Q492" s="274"/>
      <c r="R492" s="126"/>
      <c r="S492" s="182">
        <f t="shared" si="38"/>
        <v>0</v>
      </c>
      <c r="T492" s="228"/>
      <c r="U492" s="167"/>
      <c r="V492" s="205"/>
      <c r="X492" s="46" t="str">
        <f t="shared" si="39"/>
        <v/>
      </c>
      <c r="Z492" s="46" t="str">
        <f t="shared" si="40"/>
        <v/>
      </c>
      <c r="AA492" s="46" t="str">
        <f t="shared" si="41"/>
        <v xml:space="preserve"> Rate</v>
      </c>
    </row>
    <row r="493" spans="2:27" ht="14.65" customHeight="1" x14ac:dyDescent="0.25">
      <c r="B493" s="125">
        <v>485</v>
      </c>
      <c r="C493" s="121"/>
      <c r="D493" s="52"/>
      <c r="E493" s="52"/>
      <c r="F493" s="121"/>
      <c r="G493" s="57"/>
      <c r="H493" s="53"/>
      <c r="I493" s="54" t="str">
        <f>IFERROR(VLOOKUP(H493,Lists!B:C,2,FALSE),"")</f>
        <v/>
      </c>
      <c r="J493" s="52"/>
      <c r="K493" s="53"/>
      <c r="L493" s="71" t="str">
        <f>IFERROR(INDEX('LTSS Rates'!$C$4:$C$269,MATCH('Claims Summary'!X493,'LTSS Rates'!$A$4:$A$269,0)),"")</f>
        <v/>
      </c>
      <c r="M493" s="54" t="str">
        <f>IFERROR(VLOOKUP(Z493,'LTSS Rates'!A:B,2,FALSE),"")</f>
        <v/>
      </c>
      <c r="N493" s="52"/>
      <c r="O493" s="101">
        <f>IFERROR(INDEX('LTSS Rates'!$A$3:$E$269,MATCH(Z493,'LTSS Rates'!$A$3:$A$269,0),MATCH(AA493,'LTSS Rates'!$A$3:$E$3,0)),0)</f>
        <v>0</v>
      </c>
      <c r="P493" s="55">
        <f t="shared" si="37"/>
        <v>0</v>
      </c>
      <c r="Q493" s="274"/>
      <c r="R493" s="126"/>
      <c r="S493" s="182">
        <f t="shared" si="38"/>
        <v>0</v>
      </c>
      <c r="T493" s="228"/>
      <c r="U493" s="167"/>
      <c r="V493" s="205"/>
      <c r="X493" s="46" t="str">
        <f t="shared" si="39"/>
        <v/>
      </c>
      <c r="Z493" s="46" t="str">
        <f t="shared" si="40"/>
        <v/>
      </c>
      <c r="AA493" s="46" t="str">
        <f t="shared" si="41"/>
        <v xml:space="preserve"> Rate</v>
      </c>
    </row>
    <row r="494" spans="2:27" ht="14.65" customHeight="1" x14ac:dyDescent="0.25">
      <c r="B494" s="125">
        <v>486</v>
      </c>
      <c r="C494" s="121"/>
      <c r="D494" s="52"/>
      <c r="E494" s="52"/>
      <c r="F494" s="121"/>
      <c r="G494" s="57"/>
      <c r="H494" s="53"/>
      <c r="I494" s="54" t="str">
        <f>IFERROR(VLOOKUP(H494,Lists!B:C,2,FALSE),"")</f>
        <v/>
      </c>
      <c r="J494" s="52"/>
      <c r="K494" s="53"/>
      <c r="L494" s="71" t="str">
        <f>IFERROR(INDEX('LTSS Rates'!$C$4:$C$269,MATCH('Claims Summary'!X494,'LTSS Rates'!$A$4:$A$269,0)),"")</f>
        <v/>
      </c>
      <c r="M494" s="54" t="str">
        <f>IFERROR(VLOOKUP(Z494,'LTSS Rates'!A:B,2,FALSE),"")</f>
        <v/>
      </c>
      <c r="N494" s="52"/>
      <c r="O494" s="101">
        <f>IFERROR(INDEX('LTSS Rates'!$A$3:$E$269,MATCH(Z494,'LTSS Rates'!$A$3:$A$269,0),MATCH(AA494,'LTSS Rates'!$A$3:$E$3,0)),0)</f>
        <v>0</v>
      </c>
      <c r="P494" s="55">
        <f t="shared" si="37"/>
        <v>0</v>
      </c>
      <c r="Q494" s="274"/>
      <c r="R494" s="126"/>
      <c r="S494" s="182">
        <f t="shared" si="38"/>
        <v>0</v>
      </c>
      <c r="T494" s="228"/>
      <c r="U494" s="167"/>
      <c r="V494" s="205"/>
      <c r="X494" s="46" t="str">
        <f t="shared" si="39"/>
        <v/>
      </c>
      <c r="Z494" s="46" t="str">
        <f t="shared" si="40"/>
        <v/>
      </c>
      <c r="AA494" s="46" t="str">
        <f t="shared" si="41"/>
        <v xml:space="preserve"> Rate</v>
      </c>
    </row>
    <row r="495" spans="2:27" ht="14.65" customHeight="1" x14ac:dyDescent="0.25">
      <c r="B495" s="125">
        <v>487</v>
      </c>
      <c r="C495" s="121"/>
      <c r="D495" s="52"/>
      <c r="E495" s="52"/>
      <c r="F495" s="121"/>
      <c r="G495" s="57"/>
      <c r="H495" s="53"/>
      <c r="I495" s="54" t="str">
        <f>IFERROR(VLOOKUP(H495,Lists!B:C,2,FALSE),"")</f>
        <v/>
      </c>
      <c r="J495" s="52"/>
      <c r="K495" s="53"/>
      <c r="L495" s="71" t="str">
        <f>IFERROR(INDEX('LTSS Rates'!$C$4:$C$269,MATCH('Claims Summary'!X495,'LTSS Rates'!$A$4:$A$269,0)),"")</f>
        <v/>
      </c>
      <c r="M495" s="54" t="str">
        <f>IFERROR(VLOOKUP(Z495,'LTSS Rates'!A:B,2,FALSE),"")</f>
        <v/>
      </c>
      <c r="N495" s="52"/>
      <c r="O495" s="101">
        <f>IFERROR(INDEX('LTSS Rates'!$A$3:$E$269,MATCH(Z495,'LTSS Rates'!$A$3:$A$269,0),MATCH(AA495,'LTSS Rates'!$A$3:$E$3,0)),0)</f>
        <v>0</v>
      </c>
      <c r="P495" s="55">
        <f t="shared" si="37"/>
        <v>0</v>
      </c>
      <c r="Q495" s="274"/>
      <c r="R495" s="126"/>
      <c r="S495" s="182">
        <f t="shared" si="38"/>
        <v>0</v>
      </c>
      <c r="T495" s="228"/>
      <c r="U495" s="167"/>
      <c r="V495" s="205"/>
      <c r="X495" s="46" t="str">
        <f t="shared" si="39"/>
        <v/>
      </c>
      <c r="Z495" s="46" t="str">
        <f t="shared" si="40"/>
        <v/>
      </c>
      <c r="AA495" s="46" t="str">
        <f t="shared" si="41"/>
        <v xml:space="preserve"> Rate</v>
      </c>
    </row>
    <row r="496" spans="2:27" ht="14.65" customHeight="1" x14ac:dyDescent="0.25">
      <c r="B496" s="125">
        <v>488</v>
      </c>
      <c r="C496" s="121"/>
      <c r="D496" s="52"/>
      <c r="E496" s="52"/>
      <c r="F496" s="121"/>
      <c r="G496" s="57"/>
      <c r="H496" s="53"/>
      <c r="I496" s="54" t="str">
        <f>IFERROR(VLOOKUP(H496,Lists!B:C,2,FALSE),"")</f>
        <v/>
      </c>
      <c r="J496" s="52"/>
      <c r="K496" s="53"/>
      <c r="L496" s="71" t="str">
        <f>IFERROR(INDEX('LTSS Rates'!$C$4:$C$269,MATCH('Claims Summary'!X496,'LTSS Rates'!$A$4:$A$269,0)),"")</f>
        <v/>
      </c>
      <c r="M496" s="54" t="str">
        <f>IFERROR(VLOOKUP(Z496,'LTSS Rates'!A:B,2,FALSE),"")</f>
        <v/>
      </c>
      <c r="N496" s="52"/>
      <c r="O496" s="101">
        <f>IFERROR(INDEX('LTSS Rates'!$A$3:$E$269,MATCH(Z496,'LTSS Rates'!$A$3:$A$269,0),MATCH(AA496,'LTSS Rates'!$A$3:$E$3,0)),0)</f>
        <v>0</v>
      </c>
      <c r="P496" s="55">
        <f t="shared" si="37"/>
        <v>0</v>
      </c>
      <c r="Q496" s="274"/>
      <c r="R496" s="126"/>
      <c r="S496" s="182">
        <f t="shared" si="38"/>
        <v>0</v>
      </c>
      <c r="T496" s="228"/>
      <c r="U496" s="167"/>
      <c r="V496" s="205"/>
      <c r="X496" s="46" t="str">
        <f t="shared" si="39"/>
        <v/>
      </c>
      <c r="Z496" s="46" t="str">
        <f t="shared" si="40"/>
        <v/>
      </c>
      <c r="AA496" s="46" t="str">
        <f t="shared" si="41"/>
        <v xml:space="preserve"> Rate</v>
      </c>
    </row>
    <row r="497" spans="2:27" ht="14.65" customHeight="1" x14ac:dyDescent="0.25">
      <c r="B497" s="125">
        <v>489</v>
      </c>
      <c r="C497" s="121"/>
      <c r="D497" s="52"/>
      <c r="E497" s="52"/>
      <c r="F497" s="121"/>
      <c r="G497" s="57"/>
      <c r="H497" s="53"/>
      <c r="I497" s="54" t="str">
        <f>IFERROR(VLOOKUP(H497,Lists!B:C,2,FALSE),"")</f>
        <v/>
      </c>
      <c r="J497" s="52"/>
      <c r="K497" s="53"/>
      <c r="L497" s="71" t="str">
        <f>IFERROR(INDEX('LTSS Rates'!$C$4:$C$269,MATCH('Claims Summary'!X497,'LTSS Rates'!$A$4:$A$269,0)),"")</f>
        <v/>
      </c>
      <c r="M497" s="54" t="str">
        <f>IFERROR(VLOOKUP(Z497,'LTSS Rates'!A:B,2,FALSE),"")</f>
        <v/>
      </c>
      <c r="N497" s="52"/>
      <c r="O497" s="101">
        <f>IFERROR(INDEX('LTSS Rates'!$A$3:$E$269,MATCH(Z497,'LTSS Rates'!$A$3:$A$269,0),MATCH(AA497,'LTSS Rates'!$A$3:$E$3,0)),0)</f>
        <v>0</v>
      </c>
      <c r="P497" s="55">
        <f t="shared" si="37"/>
        <v>0</v>
      </c>
      <c r="Q497" s="274"/>
      <c r="R497" s="126"/>
      <c r="S497" s="182">
        <f t="shared" si="38"/>
        <v>0</v>
      </c>
      <c r="T497" s="228"/>
      <c r="U497" s="167"/>
      <c r="V497" s="205"/>
      <c r="X497" s="46" t="str">
        <f t="shared" si="39"/>
        <v/>
      </c>
      <c r="Z497" s="46" t="str">
        <f t="shared" si="40"/>
        <v/>
      </c>
      <c r="AA497" s="46" t="str">
        <f t="shared" si="41"/>
        <v xml:space="preserve"> Rate</v>
      </c>
    </row>
    <row r="498" spans="2:27" ht="14.65" customHeight="1" x14ac:dyDescent="0.25">
      <c r="B498" s="125">
        <v>490</v>
      </c>
      <c r="C498" s="121"/>
      <c r="D498" s="52"/>
      <c r="E498" s="52"/>
      <c r="F498" s="121"/>
      <c r="G498" s="57"/>
      <c r="H498" s="53"/>
      <c r="I498" s="54" t="str">
        <f>IFERROR(VLOOKUP(H498,Lists!B:C,2,FALSE),"")</f>
        <v/>
      </c>
      <c r="J498" s="52"/>
      <c r="K498" s="53"/>
      <c r="L498" s="71" t="str">
        <f>IFERROR(INDEX('LTSS Rates'!$C$4:$C$269,MATCH('Claims Summary'!X498,'LTSS Rates'!$A$4:$A$269,0)),"")</f>
        <v/>
      </c>
      <c r="M498" s="54" t="str">
        <f>IFERROR(VLOOKUP(Z498,'LTSS Rates'!A:B,2,FALSE),"")</f>
        <v/>
      </c>
      <c r="N498" s="52"/>
      <c r="O498" s="101">
        <f>IFERROR(INDEX('LTSS Rates'!$A$3:$E$269,MATCH(Z498,'LTSS Rates'!$A$3:$A$269,0),MATCH(AA498,'LTSS Rates'!$A$3:$E$3,0)),0)</f>
        <v>0</v>
      </c>
      <c r="P498" s="55">
        <f t="shared" si="37"/>
        <v>0</v>
      </c>
      <c r="Q498" s="274"/>
      <c r="R498" s="126"/>
      <c r="S498" s="182">
        <f t="shared" si="38"/>
        <v>0</v>
      </c>
      <c r="T498" s="228"/>
      <c r="U498" s="167"/>
      <c r="V498" s="205"/>
      <c r="X498" s="46" t="str">
        <f t="shared" si="39"/>
        <v/>
      </c>
      <c r="Z498" s="46" t="str">
        <f t="shared" si="40"/>
        <v/>
      </c>
      <c r="AA498" s="46" t="str">
        <f t="shared" si="41"/>
        <v xml:space="preserve"> Rate</v>
      </c>
    </row>
    <row r="499" spans="2:27" ht="14.65" customHeight="1" x14ac:dyDescent="0.25">
      <c r="B499" s="125">
        <v>491</v>
      </c>
      <c r="C499" s="121"/>
      <c r="D499" s="52"/>
      <c r="E499" s="52"/>
      <c r="F499" s="121"/>
      <c r="G499" s="57"/>
      <c r="H499" s="53"/>
      <c r="I499" s="54" t="str">
        <f>IFERROR(VLOOKUP(H499,Lists!B:C,2,FALSE),"")</f>
        <v/>
      </c>
      <c r="J499" s="52"/>
      <c r="K499" s="53"/>
      <c r="L499" s="71" t="str">
        <f>IFERROR(INDEX('LTSS Rates'!$C$4:$C$269,MATCH('Claims Summary'!X499,'LTSS Rates'!$A$4:$A$269,0)),"")</f>
        <v/>
      </c>
      <c r="M499" s="54" t="str">
        <f>IFERROR(VLOOKUP(Z499,'LTSS Rates'!A:B,2,FALSE),"")</f>
        <v/>
      </c>
      <c r="N499" s="52"/>
      <c r="O499" s="101">
        <f>IFERROR(INDEX('LTSS Rates'!$A$3:$E$269,MATCH(Z499,'LTSS Rates'!$A$3:$A$269,0),MATCH(AA499,'LTSS Rates'!$A$3:$E$3,0)),0)</f>
        <v>0</v>
      </c>
      <c r="P499" s="55">
        <f t="shared" si="37"/>
        <v>0</v>
      </c>
      <c r="Q499" s="274"/>
      <c r="R499" s="126"/>
      <c r="S499" s="182">
        <f t="shared" si="38"/>
        <v>0</v>
      </c>
      <c r="T499" s="228"/>
      <c r="U499" s="167"/>
      <c r="V499" s="205"/>
      <c r="X499" s="46" t="str">
        <f t="shared" si="39"/>
        <v/>
      </c>
      <c r="Z499" s="46" t="str">
        <f t="shared" si="40"/>
        <v/>
      </c>
      <c r="AA499" s="46" t="str">
        <f t="shared" si="41"/>
        <v xml:space="preserve"> Rate</v>
      </c>
    </row>
    <row r="500" spans="2:27" ht="14.65" customHeight="1" x14ac:dyDescent="0.25">
      <c r="B500" s="125">
        <v>492</v>
      </c>
      <c r="C500" s="121"/>
      <c r="D500" s="52"/>
      <c r="E500" s="52"/>
      <c r="F500" s="121"/>
      <c r="G500" s="57"/>
      <c r="H500" s="53"/>
      <c r="I500" s="54" t="str">
        <f>IFERROR(VLOOKUP(H500,Lists!B:C,2,FALSE),"")</f>
        <v/>
      </c>
      <c r="J500" s="52"/>
      <c r="K500" s="53"/>
      <c r="L500" s="71" t="str">
        <f>IFERROR(INDEX('LTSS Rates'!$C$4:$C$269,MATCH('Claims Summary'!X500,'LTSS Rates'!$A$4:$A$269,0)),"")</f>
        <v/>
      </c>
      <c r="M500" s="54" t="str">
        <f>IFERROR(VLOOKUP(Z500,'LTSS Rates'!A:B,2,FALSE),"")</f>
        <v/>
      </c>
      <c r="N500" s="52"/>
      <c r="O500" s="101">
        <f>IFERROR(INDEX('LTSS Rates'!$A$3:$E$269,MATCH(Z500,'LTSS Rates'!$A$3:$A$269,0),MATCH(AA500,'LTSS Rates'!$A$3:$E$3,0)),0)</f>
        <v>0</v>
      </c>
      <c r="P500" s="55">
        <f t="shared" si="37"/>
        <v>0</v>
      </c>
      <c r="Q500" s="274"/>
      <c r="R500" s="126"/>
      <c r="S500" s="182">
        <f t="shared" si="38"/>
        <v>0</v>
      </c>
      <c r="T500" s="228"/>
      <c r="U500" s="167"/>
      <c r="V500" s="205"/>
      <c r="X500" s="46" t="str">
        <f t="shared" si="39"/>
        <v/>
      </c>
      <c r="Z500" s="46" t="str">
        <f t="shared" si="40"/>
        <v/>
      </c>
      <c r="AA500" s="46" t="str">
        <f t="shared" si="41"/>
        <v xml:space="preserve"> Rate</v>
      </c>
    </row>
    <row r="501" spans="2:27" ht="14.65" customHeight="1" x14ac:dyDescent="0.25">
      <c r="B501" s="125">
        <v>493</v>
      </c>
      <c r="C501" s="121"/>
      <c r="D501" s="52"/>
      <c r="E501" s="52"/>
      <c r="F501" s="121"/>
      <c r="G501" s="57"/>
      <c r="H501" s="53"/>
      <c r="I501" s="54" t="str">
        <f>IFERROR(VLOOKUP(H501,Lists!B:C,2,FALSE),"")</f>
        <v/>
      </c>
      <c r="J501" s="52"/>
      <c r="K501" s="53"/>
      <c r="L501" s="71" t="str">
        <f>IFERROR(INDEX('LTSS Rates'!$C$4:$C$269,MATCH('Claims Summary'!X501,'LTSS Rates'!$A$4:$A$269,0)),"")</f>
        <v/>
      </c>
      <c r="M501" s="54" t="str">
        <f>IFERROR(VLOOKUP(Z501,'LTSS Rates'!A:B,2,FALSE),"")</f>
        <v/>
      </c>
      <c r="N501" s="52"/>
      <c r="O501" s="101">
        <f>IFERROR(INDEX('LTSS Rates'!$A$3:$E$269,MATCH(Z501,'LTSS Rates'!$A$3:$A$269,0),MATCH(AA501,'LTSS Rates'!$A$3:$E$3,0)),0)</f>
        <v>0</v>
      </c>
      <c r="P501" s="55">
        <f t="shared" ref="P501:P564" si="42">IFERROR(N501*O501,0)</f>
        <v>0</v>
      </c>
      <c r="Q501" s="274"/>
      <c r="R501" s="126"/>
      <c r="S501" s="182">
        <f t="shared" ref="S501:S564" si="43">P501-R501</f>
        <v>0</v>
      </c>
      <c r="T501" s="228"/>
      <c r="U501" s="167"/>
      <c r="V501" s="205"/>
      <c r="X501" s="46" t="str">
        <f t="shared" ref="X501:X564" si="44">CONCATENATE(K501,J501)</f>
        <v/>
      </c>
      <c r="Z501" s="46" t="str">
        <f t="shared" ref="Z501:Z564" si="45">IF(G501="State Funded",CONCATENATE(K501,"CP"),CONCATENATE(K501,J501))</f>
        <v/>
      </c>
      <c r="AA501" s="46" t="str">
        <f t="shared" ref="AA501:AA564" si="46">CONCATENATE(I501," ","Rate")</f>
        <v xml:space="preserve"> Rate</v>
      </c>
    </row>
    <row r="502" spans="2:27" ht="14.65" customHeight="1" x14ac:dyDescent="0.25">
      <c r="B502" s="125">
        <v>494</v>
      </c>
      <c r="C502" s="121"/>
      <c r="D502" s="52"/>
      <c r="E502" s="52"/>
      <c r="F502" s="121"/>
      <c r="G502" s="57"/>
      <c r="H502" s="53"/>
      <c r="I502" s="54" t="str">
        <f>IFERROR(VLOOKUP(H502,Lists!B:C,2,FALSE),"")</f>
        <v/>
      </c>
      <c r="J502" s="52"/>
      <c r="K502" s="53"/>
      <c r="L502" s="71" t="str">
        <f>IFERROR(INDEX('LTSS Rates'!$C$4:$C$269,MATCH('Claims Summary'!X502,'LTSS Rates'!$A$4:$A$269,0)),"")</f>
        <v/>
      </c>
      <c r="M502" s="54" t="str">
        <f>IFERROR(VLOOKUP(Z502,'LTSS Rates'!A:B,2,FALSE),"")</f>
        <v/>
      </c>
      <c r="N502" s="52"/>
      <c r="O502" s="101">
        <f>IFERROR(INDEX('LTSS Rates'!$A$3:$E$269,MATCH(Z502,'LTSS Rates'!$A$3:$A$269,0),MATCH(AA502,'LTSS Rates'!$A$3:$E$3,0)),0)</f>
        <v>0</v>
      </c>
      <c r="P502" s="55">
        <f t="shared" si="42"/>
        <v>0</v>
      </c>
      <c r="Q502" s="274"/>
      <c r="R502" s="126"/>
      <c r="S502" s="182">
        <f t="shared" si="43"/>
        <v>0</v>
      </c>
      <c r="T502" s="228"/>
      <c r="U502" s="167"/>
      <c r="V502" s="205"/>
      <c r="X502" s="46" t="str">
        <f t="shared" si="44"/>
        <v/>
      </c>
      <c r="Z502" s="46" t="str">
        <f t="shared" si="45"/>
        <v/>
      </c>
      <c r="AA502" s="46" t="str">
        <f t="shared" si="46"/>
        <v xml:space="preserve"> Rate</v>
      </c>
    </row>
    <row r="503" spans="2:27" ht="14.65" customHeight="1" x14ac:dyDescent="0.25">
      <c r="B503" s="125">
        <v>495</v>
      </c>
      <c r="C503" s="121"/>
      <c r="D503" s="52"/>
      <c r="E503" s="52"/>
      <c r="F503" s="121"/>
      <c r="G503" s="57"/>
      <c r="H503" s="53"/>
      <c r="I503" s="54" t="str">
        <f>IFERROR(VLOOKUP(H503,Lists!B:C,2,FALSE),"")</f>
        <v/>
      </c>
      <c r="J503" s="52"/>
      <c r="K503" s="53"/>
      <c r="L503" s="71" t="str">
        <f>IFERROR(INDEX('LTSS Rates'!$C$4:$C$269,MATCH('Claims Summary'!X503,'LTSS Rates'!$A$4:$A$269,0)),"")</f>
        <v/>
      </c>
      <c r="M503" s="54" t="str">
        <f>IFERROR(VLOOKUP(Z503,'LTSS Rates'!A:B,2,FALSE),"")</f>
        <v/>
      </c>
      <c r="N503" s="52"/>
      <c r="O503" s="101">
        <f>IFERROR(INDEX('LTSS Rates'!$A$3:$E$269,MATCH(Z503,'LTSS Rates'!$A$3:$A$269,0),MATCH(AA503,'LTSS Rates'!$A$3:$E$3,0)),0)</f>
        <v>0</v>
      </c>
      <c r="P503" s="55">
        <f t="shared" si="42"/>
        <v>0</v>
      </c>
      <c r="Q503" s="274"/>
      <c r="R503" s="126"/>
      <c r="S503" s="182">
        <f t="shared" si="43"/>
        <v>0</v>
      </c>
      <c r="T503" s="228"/>
      <c r="U503" s="167"/>
      <c r="V503" s="205"/>
      <c r="X503" s="46" t="str">
        <f t="shared" si="44"/>
        <v/>
      </c>
      <c r="Z503" s="46" t="str">
        <f t="shared" si="45"/>
        <v/>
      </c>
      <c r="AA503" s="46" t="str">
        <f t="shared" si="46"/>
        <v xml:space="preserve"> Rate</v>
      </c>
    </row>
    <row r="504" spans="2:27" ht="14.65" customHeight="1" x14ac:dyDescent="0.25">
      <c r="B504" s="125">
        <v>496</v>
      </c>
      <c r="C504" s="121"/>
      <c r="D504" s="52"/>
      <c r="E504" s="52"/>
      <c r="F504" s="121"/>
      <c r="G504" s="57"/>
      <c r="H504" s="53"/>
      <c r="I504" s="54" t="str">
        <f>IFERROR(VLOOKUP(H504,Lists!B:C,2,FALSE),"")</f>
        <v/>
      </c>
      <c r="J504" s="52"/>
      <c r="K504" s="53"/>
      <c r="L504" s="71" t="str">
        <f>IFERROR(INDEX('LTSS Rates'!$C$4:$C$269,MATCH('Claims Summary'!X504,'LTSS Rates'!$A$4:$A$269,0)),"")</f>
        <v/>
      </c>
      <c r="M504" s="54" t="str">
        <f>IFERROR(VLOOKUP(Z504,'LTSS Rates'!A:B,2,FALSE),"")</f>
        <v/>
      </c>
      <c r="N504" s="52"/>
      <c r="O504" s="101">
        <f>IFERROR(INDEX('LTSS Rates'!$A$3:$E$269,MATCH(Z504,'LTSS Rates'!$A$3:$A$269,0),MATCH(AA504,'LTSS Rates'!$A$3:$E$3,0)),0)</f>
        <v>0</v>
      </c>
      <c r="P504" s="55">
        <f t="shared" si="42"/>
        <v>0</v>
      </c>
      <c r="Q504" s="274"/>
      <c r="R504" s="126"/>
      <c r="S504" s="182">
        <f t="shared" si="43"/>
        <v>0</v>
      </c>
      <c r="T504" s="228"/>
      <c r="U504" s="167"/>
      <c r="V504" s="205"/>
      <c r="X504" s="46" t="str">
        <f t="shared" si="44"/>
        <v/>
      </c>
      <c r="Z504" s="46" t="str">
        <f t="shared" si="45"/>
        <v/>
      </c>
      <c r="AA504" s="46" t="str">
        <f t="shared" si="46"/>
        <v xml:space="preserve"> Rate</v>
      </c>
    </row>
    <row r="505" spans="2:27" ht="14.65" customHeight="1" x14ac:dyDescent="0.25">
      <c r="B505" s="125">
        <v>497</v>
      </c>
      <c r="C505" s="121"/>
      <c r="D505" s="52"/>
      <c r="E505" s="52"/>
      <c r="F505" s="121"/>
      <c r="G505" s="57"/>
      <c r="H505" s="53"/>
      <c r="I505" s="54" t="str">
        <f>IFERROR(VLOOKUP(H505,Lists!B:C,2,FALSE),"")</f>
        <v/>
      </c>
      <c r="J505" s="52"/>
      <c r="K505" s="53"/>
      <c r="L505" s="71" t="str">
        <f>IFERROR(INDEX('LTSS Rates'!$C$4:$C$269,MATCH('Claims Summary'!X505,'LTSS Rates'!$A$4:$A$269,0)),"")</f>
        <v/>
      </c>
      <c r="M505" s="54" t="str">
        <f>IFERROR(VLOOKUP(Z505,'LTSS Rates'!A:B,2,FALSE),"")</f>
        <v/>
      </c>
      <c r="N505" s="52"/>
      <c r="O505" s="101">
        <f>IFERROR(INDEX('LTSS Rates'!$A$3:$E$269,MATCH(Z505,'LTSS Rates'!$A$3:$A$269,0),MATCH(AA505,'LTSS Rates'!$A$3:$E$3,0)),0)</f>
        <v>0</v>
      </c>
      <c r="P505" s="55">
        <f t="shared" si="42"/>
        <v>0</v>
      </c>
      <c r="Q505" s="274"/>
      <c r="R505" s="126"/>
      <c r="S505" s="182">
        <f t="shared" si="43"/>
        <v>0</v>
      </c>
      <c r="T505" s="228"/>
      <c r="U505" s="167"/>
      <c r="V505" s="205"/>
      <c r="X505" s="46" t="str">
        <f t="shared" si="44"/>
        <v/>
      </c>
      <c r="Z505" s="46" t="str">
        <f t="shared" si="45"/>
        <v/>
      </c>
      <c r="AA505" s="46" t="str">
        <f t="shared" si="46"/>
        <v xml:space="preserve"> Rate</v>
      </c>
    </row>
    <row r="506" spans="2:27" ht="14.65" customHeight="1" x14ac:dyDescent="0.25">
      <c r="B506" s="125">
        <v>498</v>
      </c>
      <c r="C506" s="121"/>
      <c r="D506" s="52"/>
      <c r="E506" s="52"/>
      <c r="F506" s="121"/>
      <c r="G506" s="57"/>
      <c r="H506" s="53"/>
      <c r="I506" s="54" t="str">
        <f>IFERROR(VLOOKUP(H506,Lists!B:C,2,FALSE),"")</f>
        <v/>
      </c>
      <c r="J506" s="52"/>
      <c r="K506" s="53"/>
      <c r="L506" s="71" t="str">
        <f>IFERROR(INDEX('LTSS Rates'!$C$4:$C$269,MATCH('Claims Summary'!X506,'LTSS Rates'!$A$4:$A$269,0)),"")</f>
        <v/>
      </c>
      <c r="M506" s="54" t="str">
        <f>IFERROR(VLOOKUP(Z506,'LTSS Rates'!A:B,2,FALSE),"")</f>
        <v/>
      </c>
      <c r="N506" s="52"/>
      <c r="O506" s="101">
        <f>IFERROR(INDEX('LTSS Rates'!$A$3:$E$269,MATCH(Z506,'LTSS Rates'!$A$3:$A$269,0),MATCH(AA506,'LTSS Rates'!$A$3:$E$3,0)),0)</f>
        <v>0</v>
      </c>
      <c r="P506" s="55">
        <f t="shared" si="42"/>
        <v>0</v>
      </c>
      <c r="Q506" s="274"/>
      <c r="R506" s="126"/>
      <c r="S506" s="182">
        <f t="shared" si="43"/>
        <v>0</v>
      </c>
      <c r="T506" s="228"/>
      <c r="U506" s="167"/>
      <c r="V506" s="205"/>
      <c r="X506" s="46" t="str">
        <f t="shared" si="44"/>
        <v/>
      </c>
      <c r="Z506" s="46" t="str">
        <f t="shared" si="45"/>
        <v/>
      </c>
      <c r="AA506" s="46" t="str">
        <f t="shared" si="46"/>
        <v xml:space="preserve"> Rate</v>
      </c>
    </row>
    <row r="507" spans="2:27" ht="14.65" customHeight="1" x14ac:dyDescent="0.25">
      <c r="B507" s="125">
        <v>499</v>
      </c>
      <c r="C507" s="121"/>
      <c r="D507" s="52"/>
      <c r="E507" s="52"/>
      <c r="F507" s="121"/>
      <c r="G507" s="57"/>
      <c r="H507" s="53"/>
      <c r="I507" s="54" t="str">
        <f>IFERROR(VLOOKUP(H507,Lists!B:C,2,FALSE),"")</f>
        <v/>
      </c>
      <c r="J507" s="52"/>
      <c r="K507" s="53"/>
      <c r="L507" s="71" t="str">
        <f>IFERROR(INDEX('LTSS Rates'!$C$4:$C$269,MATCH('Claims Summary'!X507,'LTSS Rates'!$A$4:$A$269,0)),"")</f>
        <v/>
      </c>
      <c r="M507" s="54" t="str">
        <f>IFERROR(VLOOKUP(Z507,'LTSS Rates'!A:B,2,FALSE),"")</f>
        <v/>
      </c>
      <c r="N507" s="52"/>
      <c r="O507" s="101">
        <f>IFERROR(INDEX('LTSS Rates'!$A$3:$E$269,MATCH(Z507,'LTSS Rates'!$A$3:$A$269,0),MATCH(AA507,'LTSS Rates'!$A$3:$E$3,0)),0)</f>
        <v>0</v>
      </c>
      <c r="P507" s="55">
        <f t="shared" si="42"/>
        <v>0</v>
      </c>
      <c r="Q507" s="274"/>
      <c r="R507" s="126"/>
      <c r="S507" s="182">
        <f t="shared" si="43"/>
        <v>0</v>
      </c>
      <c r="T507" s="228"/>
      <c r="U507" s="167"/>
      <c r="V507" s="205"/>
      <c r="X507" s="46" t="str">
        <f t="shared" si="44"/>
        <v/>
      </c>
      <c r="Z507" s="46" t="str">
        <f t="shared" si="45"/>
        <v/>
      </c>
      <c r="AA507" s="46" t="str">
        <f t="shared" si="46"/>
        <v xml:space="preserve"> Rate</v>
      </c>
    </row>
    <row r="508" spans="2:27" ht="14.65" customHeight="1" x14ac:dyDescent="0.25">
      <c r="B508" s="125">
        <v>500</v>
      </c>
      <c r="C508" s="121"/>
      <c r="D508" s="52"/>
      <c r="E508" s="52"/>
      <c r="F508" s="121"/>
      <c r="G508" s="57"/>
      <c r="H508" s="53"/>
      <c r="I508" s="54" t="str">
        <f>IFERROR(VLOOKUP(H508,Lists!B:C,2,FALSE),"")</f>
        <v/>
      </c>
      <c r="J508" s="52"/>
      <c r="K508" s="53"/>
      <c r="L508" s="71" t="str">
        <f>IFERROR(INDEX('LTSS Rates'!$C$4:$C$269,MATCH('Claims Summary'!X508,'LTSS Rates'!$A$4:$A$269,0)),"")</f>
        <v/>
      </c>
      <c r="M508" s="54" t="str">
        <f>IFERROR(VLOOKUP(Z508,'LTSS Rates'!A:B,2,FALSE),"")</f>
        <v/>
      </c>
      <c r="N508" s="52"/>
      <c r="O508" s="101">
        <f>IFERROR(INDEX('LTSS Rates'!$A$3:$E$269,MATCH(Z508,'LTSS Rates'!$A$3:$A$269,0),MATCH(AA508,'LTSS Rates'!$A$3:$E$3,0)),0)</f>
        <v>0</v>
      </c>
      <c r="P508" s="55">
        <f t="shared" si="42"/>
        <v>0</v>
      </c>
      <c r="Q508" s="274"/>
      <c r="R508" s="126"/>
      <c r="S508" s="182">
        <f t="shared" si="43"/>
        <v>0</v>
      </c>
      <c r="T508" s="228"/>
      <c r="U508" s="167"/>
      <c r="V508" s="205"/>
      <c r="X508" s="46" t="str">
        <f t="shared" si="44"/>
        <v/>
      </c>
      <c r="Z508" s="46" t="str">
        <f t="shared" si="45"/>
        <v/>
      </c>
      <c r="AA508" s="46" t="str">
        <f t="shared" si="46"/>
        <v xml:space="preserve"> Rate</v>
      </c>
    </row>
    <row r="509" spans="2:27" ht="14.65" customHeight="1" x14ac:dyDescent="0.25">
      <c r="B509" s="125">
        <v>501</v>
      </c>
      <c r="C509" s="121"/>
      <c r="D509" s="52"/>
      <c r="E509" s="52"/>
      <c r="F509" s="121"/>
      <c r="G509" s="57"/>
      <c r="H509" s="53"/>
      <c r="I509" s="54" t="str">
        <f>IFERROR(VLOOKUP(H509,Lists!B:C,2,FALSE),"")</f>
        <v/>
      </c>
      <c r="J509" s="52"/>
      <c r="K509" s="53"/>
      <c r="L509" s="71" t="str">
        <f>IFERROR(INDEX('LTSS Rates'!$C$4:$C$269,MATCH('Claims Summary'!X509,'LTSS Rates'!$A$4:$A$269,0)),"")</f>
        <v/>
      </c>
      <c r="M509" s="54" t="str">
        <f>IFERROR(VLOOKUP(Z509,'LTSS Rates'!A:B,2,FALSE),"")</f>
        <v/>
      </c>
      <c r="N509" s="52"/>
      <c r="O509" s="101">
        <f>IFERROR(INDEX('LTSS Rates'!$A$3:$E$269,MATCH(Z509,'LTSS Rates'!$A$3:$A$269,0),MATCH(AA509,'LTSS Rates'!$A$3:$E$3,0)),0)</f>
        <v>0</v>
      </c>
      <c r="P509" s="55">
        <f t="shared" si="42"/>
        <v>0</v>
      </c>
      <c r="Q509" s="274"/>
      <c r="R509" s="126"/>
      <c r="S509" s="182">
        <f t="shared" si="43"/>
        <v>0</v>
      </c>
      <c r="T509" s="228"/>
      <c r="U509" s="167"/>
      <c r="V509" s="205"/>
      <c r="X509" s="46" t="str">
        <f t="shared" si="44"/>
        <v/>
      </c>
      <c r="Z509" s="46" t="str">
        <f t="shared" si="45"/>
        <v/>
      </c>
      <c r="AA509" s="46" t="str">
        <f t="shared" si="46"/>
        <v xml:space="preserve"> Rate</v>
      </c>
    </row>
    <row r="510" spans="2:27" ht="14.65" customHeight="1" x14ac:dyDescent="0.25">
      <c r="B510" s="125">
        <v>502</v>
      </c>
      <c r="C510" s="121"/>
      <c r="D510" s="52"/>
      <c r="E510" s="52"/>
      <c r="F510" s="121"/>
      <c r="G510" s="57"/>
      <c r="H510" s="53"/>
      <c r="I510" s="54" t="str">
        <f>IFERROR(VLOOKUP(H510,Lists!B:C,2,FALSE),"")</f>
        <v/>
      </c>
      <c r="J510" s="52"/>
      <c r="K510" s="53"/>
      <c r="L510" s="71" t="str">
        <f>IFERROR(INDEX('LTSS Rates'!$C$4:$C$269,MATCH('Claims Summary'!X510,'LTSS Rates'!$A$4:$A$269,0)),"")</f>
        <v/>
      </c>
      <c r="M510" s="54" t="str">
        <f>IFERROR(VLOOKUP(Z510,'LTSS Rates'!A:B,2,FALSE),"")</f>
        <v/>
      </c>
      <c r="N510" s="52"/>
      <c r="O510" s="101">
        <f>IFERROR(INDEX('LTSS Rates'!$A$3:$E$269,MATCH(Z510,'LTSS Rates'!$A$3:$A$269,0),MATCH(AA510,'LTSS Rates'!$A$3:$E$3,0)),0)</f>
        <v>0</v>
      </c>
      <c r="P510" s="55">
        <f t="shared" si="42"/>
        <v>0</v>
      </c>
      <c r="Q510" s="274"/>
      <c r="R510" s="126"/>
      <c r="S510" s="182">
        <f t="shared" si="43"/>
        <v>0</v>
      </c>
      <c r="T510" s="228"/>
      <c r="U510" s="167"/>
      <c r="V510" s="205"/>
      <c r="X510" s="46" t="str">
        <f t="shared" si="44"/>
        <v/>
      </c>
      <c r="Z510" s="46" t="str">
        <f t="shared" si="45"/>
        <v/>
      </c>
      <c r="AA510" s="46" t="str">
        <f t="shared" si="46"/>
        <v xml:space="preserve"> Rate</v>
      </c>
    </row>
    <row r="511" spans="2:27" ht="14.65" customHeight="1" x14ac:dyDescent="0.25">
      <c r="B511" s="125">
        <v>503</v>
      </c>
      <c r="C511" s="121"/>
      <c r="D511" s="52"/>
      <c r="E511" s="52"/>
      <c r="F511" s="121"/>
      <c r="G511" s="57"/>
      <c r="H511" s="53"/>
      <c r="I511" s="54" t="str">
        <f>IFERROR(VLOOKUP(H511,Lists!B:C,2,FALSE),"")</f>
        <v/>
      </c>
      <c r="J511" s="52"/>
      <c r="K511" s="53"/>
      <c r="L511" s="71" t="str">
        <f>IFERROR(INDEX('LTSS Rates'!$C$4:$C$269,MATCH('Claims Summary'!X511,'LTSS Rates'!$A$4:$A$269,0)),"")</f>
        <v/>
      </c>
      <c r="M511" s="54" t="str">
        <f>IFERROR(VLOOKUP(Z511,'LTSS Rates'!A:B,2,FALSE),"")</f>
        <v/>
      </c>
      <c r="N511" s="52"/>
      <c r="O511" s="101">
        <f>IFERROR(INDEX('LTSS Rates'!$A$3:$E$269,MATCH(Z511,'LTSS Rates'!$A$3:$A$269,0),MATCH(AA511,'LTSS Rates'!$A$3:$E$3,0)),0)</f>
        <v>0</v>
      </c>
      <c r="P511" s="55">
        <f t="shared" si="42"/>
        <v>0</v>
      </c>
      <c r="Q511" s="274"/>
      <c r="R511" s="126"/>
      <c r="S511" s="182">
        <f t="shared" si="43"/>
        <v>0</v>
      </c>
      <c r="T511" s="228"/>
      <c r="U511" s="167"/>
      <c r="V511" s="205"/>
      <c r="X511" s="46" t="str">
        <f t="shared" si="44"/>
        <v/>
      </c>
      <c r="Z511" s="46" t="str">
        <f t="shared" si="45"/>
        <v/>
      </c>
      <c r="AA511" s="46" t="str">
        <f t="shared" si="46"/>
        <v xml:space="preserve"> Rate</v>
      </c>
    </row>
    <row r="512" spans="2:27" ht="14.65" customHeight="1" x14ac:dyDescent="0.25">
      <c r="B512" s="125">
        <v>504</v>
      </c>
      <c r="C512" s="121"/>
      <c r="D512" s="52"/>
      <c r="E512" s="52"/>
      <c r="F512" s="121"/>
      <c r="G512" s="57"/>
      <c r="H512" s="53"/>
      <c r="I512" s="54" t="str">
        <f>IFERROR(VLOOKUP(H512,Lists!B:C,2,FALSE),"")</f>
        <v/>
      </c>
      <c r="J512" s="52"/>
      <c r="K512" s="53"/>
      <c r="L512" s="71" t="str">
        <f>IFERROR(INDEX('LTSS Rates'!$C$4:$C$269,MATCH('Claims Summary'!X512,'LTSS Rates'!$A$4:$A$269,0)),"")</f>
        <v/>
      </c>
      <c r="M512" s="54" t="str">
        <f>IFERROR(VLOOKUP(Z512,'LTSS Rates'!A:B,2,FALSE),"")</f>
        <v/>
      </c>
      <c r="N512" s="52"/>
      <c r="O512" s="101">
        <f>IFERROR(INDEX('LTSS Rates'!$A$3:$E$269,MATCH(Z512,'LTSS Rates'!$A$3:$A$269,0),MATCH(AA512,'LTSS Rates'!$A$3:$E$3,0)),0)</f>
        <v>0</v>
      </c>
      <c r="P512" s="55">
        <f t="shared" si="42"/>
        <v>0</v>
      </c>
      <c r="Q512" s="274"/>
      <c r="R512" s="126"/>
      <c r="S512" s="182">
        <f t="shared" si="43"/>
        <v>0</v>
      </c>
      <c r="T512" s="228"/>
      <c r="U512" s="167"/>
      <c r="V512" s="205"/>
      <c r="X512" s="46" t="str">
        <f t="shared" si="44"/>
        <v/>
      </c>
      <c r="Z512" s="46" t="str">
        <f t="shared" si="45"/>
        <v/>
      </c>
      <c r="AA512" s="46" t="str">
        <f t="shared" si="46"/>
        <v xml:space="preserve"> Rate</v>
      </c>
    </row>
    <row r="513" spans="2:27" ht="14.65" customHeight="1" x14ac:dyDescent="0.25">
      <c r="B513" s="125">
        <v>505</v>
      </c>
      <c r="C513" s="121"/>
      <c r="D513" s="52"/>
      <c r="E513" s="52"/>
      <c r="F513" s="121"/>
      <c r="G513" s="57"/>
      <c r="H513" s="53"/>
      <c r="I513" s="54" t="str">
        <f>IFERROR(VLOOKUP(H513,Lists!B:C,2,FALSE),"")</f>
        <v/>
      </c>
      <c r="J513" s="52"/>
      <c r="K513" s="53"/>
      <c r="L513" s="71" t="str">
        <f>IFERROR(INDEX('LTSS Rates'!$C$4:$C$269,MATCH('Claims Summary'!X513,'LTSS Rates'!$A$4:$A$269,0)),"")</f>
        <v/>
      </c>
      <c r="M513" s="54" t="str">
        <f>IFERROR(VLOOKUP(Z513,'LTSS Rates'!A:B,2,FALSE),"")</f>
        <v/>
      </c>
      <c r="N513" s="52"/>
      <c r="O513" s="101">
        <f>IFERROR(INDEX('LTSS Rates'!$A$3:$E$269,MATCH(Z513,'LTSS Rates'!$A$3:$A$269,0),MATCH(AA513,'LTSS Rates'!$A$3:$E$3,0)),0)</f>
        <v>0</v>
      </c>
      <c r="P513" s="55">
        <f t="shared" si="42"/>
        <v>0</v>
      </c>
      <c r="Q513" s="274"/>
      <c r="R513" s="126"/>
      <c r="S513" s="182">
        <f t="shared" si="43"/>
        <v>0</v>
      </c>
      <c r="T513" s="228"/>
      <c r="U513" s="167"/>
      <c r="V513" s="205"/>
      <c r="X513" s="46" t="str">
        <f t="shared" si="44"/>
        <v/>
      </c>
      <c r="Z513" s="46" t="str">
        <f t="shared" si="45"/>
        <v/>
      </c>
      <c r="AA513" s="46" t="str">
        <f t="shared" si="46"/>
        <v xml:space="preserve"> Rate</v>
      </c>
    </row>
    <row r="514" spans="2:27" ht="14.65" customHeight="1" x14ac:dyDescent="0.25">
      <c r="B514" s="125">
        <v>506</v>
      </c>
      <c r="C514" s="121"/>
      <c r="D514" s="52"/>
      <c r="E514" s="52"/>
      <c r="F514" s="121"/>
      <c r="G514" s="57"/>
      <c r="H514" s="53"/>
      <c r="I514" s="54" t="str">
        <f>IFERROR(VLOOKUP(H514,Lists!B:C,2,FALSE),"")</f>
        <v/>
      </c>
      <c r="J514" s="52"/>
      <c r="K514" s="53"/>
      <c r="L514" s="71" t="str">
        <f>IFERROR(INDEX('LTSS Rates'!$C$4:$C$269,MATCH('Claims Summary'!X514,'LTSS Rates'!$A$4:$A$269,0)),"")</f>
        <v/>
      </c>
      <c r="M514" s="54" t="str">
        <f>IFERROR(VLOOKUP(Z514,'LTSS Rates'!A:B,2,FALSE),"")</f>
        <v/>
      </c>
      <c r="N514" s="52"/>
      <c r="O514" s="101">
        <f>IFERROR(INDEX('LTSS Rates'!$A$3:$E$269,MATCH(Z514,'LTSS Rates'!$A$3:$A$269,0),MATCH(AA514,'LTSS Rates'!$A$3:$E$3,0)),0)</f>
        <v>0</v>
      </c>
      <c r="P514" s="55">
        <f t="shared" si="42"/>
        <v>0</v>
      </c>
      <c r="Q514" s="274"/>
      <c r="R514" s="126"/>
      <c r="S514" s="182">
        <f t="shared" si="43"/>
        <v>0</v>
      </c>
      <c r="T514" s="228"/>
      <c r="U514" s="167"/>
      <c r="V514" s="205"/>
      <c r="X514" s="46" t="str">
        <f t="shared" si="44"/>
        <v/>
      </c>
      <c r="Z514" s="46" t="str">
        <f t="shared" si="45"/>
        <v/>
      </c>
      <c r="AA514" s="46" t="str">
        <f t="shared" si="46"/>
        <v xml:space="preserve"> Rate</v>
      </c>
    </row>
    <row r="515" spans="2:27" ht="14.65" customHeight="1" x14ac:dyDescent="0.25">
      <c r="B515" s="125">
        <v>507</v>
      </c>
      <c r="C515" s="121"/>
      <c r="D515" s="52"/>
      <c r="E515" s="52"/>
      <c r="F515" s="121"/>
      <c r="G515" s="57"/>
      <c r="H515" s="53"/>
      <c r="I515" s="54" t="str">
        <f>IFERROR(VLOOKUP(H515,Lists!B:C,2,FALSE),"")</f>
        <v/>
      </c>
      <c r="J515" s="52"/>
      <c r="K515" s="53"/>
      <c r="L515" s="71" t="str">
        <f>IFERROR(INDEX('LTSS Rates'!$C$4:$C$269,MATCH('Claims Summary'!X515,'LTSS Rates'!$A$4:$A$269,0)),"")</f>
        <v/>
      </c>
      <c r="M515" s="54" t="str">
        <f>IFERROR(VLOOKUP(Z515,'LTSS Rates'!A:B,2,FALSE),"")</f>
        <v/>
      </c>
      <c r="N515" s="52"/>
      <c r="O515" s="101">
        <f>IFERROR(INDEX('LTSS Rates'!$A$3:$E$269,MATCH(Z515,'LTSS Rates'!$A$3:$A$269,0),MATCH(AA515,'LTSS Rates'!$A$3:$E$3,0)),0)</f>
        <v>0</v>
      </c>
      <c r="P515" s="55">
        <f t="shared" si="42"/>
        <v>0</v>
      </c>
      <c r="Q515" s="274"/>
      <c r="R515" s="126"/>
      <c r="S515" s="182">
        <f t="shared" si="43"/>
        <v>0</v>
      </c>
      <c r="T515" s="228"/>
      <c r="U515" s="167"/>
      <c r="V515" s="205"/>
      <c r="X515" s="46" t="str">
        <f t="shared" si="44"/>
        <v/>
      </c>
      <c r="Z515" s="46" t="str">
        <f t="shared" si="45"/>
        <v/>
      </c>
      <c r="AA515" s="46" t="str">
        <f t="shared" si="46"/>
        <v xml:space="preserve"> Rate</v>
      </c>
    </row>
    <row r="516" spans="2:27" ht="14.65" customHeight="1" x14ac:dyDescent="0.25">
      <c r="B516" s="125">
        <v>508</v>
      </c>
      <c r="C516" s="121"/>
      <c r="D516" s="52"/>
      <c r="E516" s="52"/>
      <c r="F516" s="121"/>
      <c r="G516" s="57"/>
      <c r="H516" s="53"/>
      <c r="I516" s="54" t="str">
        <f>IFERROR(VLOOKUP(H516,Lists!B:C,2,FALSE),"")</f>
        <v/>
      </c>
      <c r="J516" s="52"/>
      <c r="K516" s="53"/>
      <c r="L516" s="71" t="str">
        <f>IFERROR(INDEX('LTSS Rates'!$C$4:$C$269,MATCH('Claims Summary'!X516,'LTSS Rates'!$A$4:$A$269,0)),"")</f>
        <v/>
      </c>
      <c r="M516" s="54" t="str">
        <f>IFERROR(VLOOKUP(Z516,'LTSS Rates'!A:B,2,FALSE),"")</f>
        <v/>
      </c>
      <c r="N516" s="52"/>
      <c r="O516" s="101">
        <f>IFERROR(INDEX('LTSS Rates'!$A$3:$E$269,MATCH(Z516,'LTSS Rates'!$A$3:$A$269,0),MATCH(AA516,'LTSS Rates'!$A$3:$E$3,0)),0)</f>
        <v>0</v>
      </c>
      <c r="P516" s="55">
        <f t="shared" si="42"/>
        <v>0</v>
      </c>
      <c r="Q516" s="274"/>
      <c r="R516" s="126"/>
      <c r="S516" s="182">
        <f t="shared" si="43"/>
        <v>0</v>
      </c>
      <c r="T516" s="228"/>
      <c r="U516" s="167"/>
      <c r="V516" s="205"/>
      <c r="X516" s="46" t="str">
        <f t="shared" si="44"/>
        <v/>
      </c>
      <c r="Z516" s="46" t="str">
        <f t="shared" si="45"/>
        <v/>
      </c>
      <c r="AA516" s="46" t="str">
        <f t="shared" si="46"/>
        <v xml:space="preserve"> Rate</v>
      </c>
    </row>
    <row r="517" spans="2:27" ht="14.65" customHeight="1" x14ac:dyDescent="0.25">
      <c r="B517" s="125">
        <v>509</v>
      </c>
      <c r="C517" s="121"/>
      <c r="D517" s="52"/>
      <c r="E517" s="52"/>
      <c r="F517" s="121"/>
      <c r="G517" s="57"/>
      <c r="H517" s="53"/>
      <c r="I517" s="54" t="str">
        <f>IFERROR(VLOOKUP(H517,Lists!B:C,2,FALSE),"")</f>
        <v/>
      </c>
      <c r="J517" s="52"/>
      <c r="K517" s="53"/>
      <c r="L517" s="71" t="str">
        <f>IFERROR(INDEX('LTSS Rates'!$C$4:$C$269,MATCH('Claims Summary'!X517,'LTSS Rates'!$A$4:$A$269,0)),"")</f>
        <v/>
      </c>
      <c r="M517" s="54" t="str">
        <f>IFERROR(VLOOKUP(Z517,'LTSS Rates'!A:B,2,FALSE),"")</f>
        <v/>
      </c>
      <c r="N517" s="52"/>
      <c r="O517" s="101">
        <f>IFERROR(INDEX('LTSS Rates'!$A$3:$E$269,MATCH(Z517,'LTSS Rates'!$A$3:$A$269,0),MATCH(AA517,'LTSS Rates'!$A$3:$E$3,0)),0)</f>
        <v>0</v>
      </c>
      <c r="P517" s="55">
        <f t="shared" si="42"/>
        <v>0</v>
      </c>
      <c r="Q517" s="274"/>
      <c r="R517" s="126"/>
      <c r="S517" s="182">
        <f t="shared" si="43"/>
        <v>0</v>
      </c>
      <c r="T517" s="228"/>
      <c r="U517" s="167"/>
      <c r="V517" s="205"/>
      <c r="X517" s="46" t="str">
        <f t="shared" si="44"/>
        <v/>
      </c>
      <c r="Z517" s="46" t="str">
        <f t="shared" si="45"/>
        <v/>
      </c>
      <c r="AA517" s="46" t="str">
        <f t="shared" si="46"/>
        <v xml:space="preserve"> Rate</v>
      </c>
    </row>
    <row r="518" spans="2:27" ht="14.65" customHeight="1" x14ac:dyDescent="0.25">
      <c r="B518" s="125">
        <v>510</v>
      </c>
      <c r="C518" s="121"/>
      <c r="D518" s="52"/>
      <c r="E518" s="52"/>
      <c r="F518" s="121"/>
      <c r="G518" s="57"/>
      <c r="H518" s="53"/>
      <c r="I518" s="54" t="str">
        <f>IFERROR(VLOOKUP(H518,Lists!B:C,2,FALSE),"")</f>
        <v/>
      </c>
      <c r="J518" s="52"/>
      <c r="K518" s="53"/>
      <c r="L518" s="71" t="str">
        <f>IFERROR(INDEX('LTSS Rates'!$C$4:$C$269,MATCH('Claims Summary'!X518,'LTSS Rates'!$A$4:$A$269,0)),"")</f>
        <v/>
      </c>
      <c r="M518" s="54" t="str">
        <f>IFERROR(VLOOKUP(Z518,'LTSS Rates'!A:B,2,FALSE),"")</f>
        <v/>
      </c>
      <c r="N518" s="52"/>
      <c r="O518" s="101">
        <f>IFERROR(INDEX('LTSS Rates'!$A$3:$E$269,MATCH(Z518,'LTSS Rates'!$A$3:$A$269,0),MATCH(AA518,'LTSS Rates'!$A$3:$E$3,0)),0)</f>
        <v>0</v>
      </c>
      <c r="P518" s="55">
        <f t="shared" si="42"/>
        <v>0</v>
      </c>
      <c r="Q518" s="274"/>
      <c r="R518" s="126"/>
      <c r="S518" s="182">
        <f t="shared" si="43"/>
        <v>0</v>
      </c>
      <c r="T518" s="228"/>
      <c r="U518" s="167"/>
      <c r="V518" s="205"/>
      <c r="X518" s="46" t="str">
        <f t="shared" si="44"/>
        <v/>
      </c>
      <c r="Z518" s="46" t="str">
        <f t="shared" si="45"/>
        <v/>
      </c>
      <c r="AA518" s="46" t="str">
        <f t="shared" si="46"/>
        <v xml:space="preserve"> Rate</v>
      </c>
    </row>
    <row r="519" spans="2:27" ht="14.65" customHeight="1" x14ac:dyDescent="0.25">
      <c r="B519" s="125">
        <v>511</v>
      </c>
      <c r="C519" s="121"/>
      <c r="D519" s="52"/>
      <c r="E519" s="52"/>
      <c r="F519" s="121"/>
      <c r="G519" s="57"/>
      <c r="H519" s="53"/>
      <c r="I519" s="54" t="str">
        <f>IFERROR(VLOOKUP(H519,Lists!B:C,2,FALSE),"")</f>
        <v/>
      </c>
      <c r="J519" s="52"/>
      <c r="K519" s="53"/>
      <c r="L519" s="71" t="str">
        <f>IFERROR(INDEX('LTSS Rates'!$C$4:$C$269,MATCH('Claims Summary'!X519,'LTSS Rates'!$A$4:$A$269,0)),"")</f>
        <v/>
      </c>
      <c r="M519" s="54" t="str">
        <f>IFERROR(VLOOKUP(Z519,'LTSS Rates'!A:B,2,FALSE),"")</f>
        <v/>
      </c>
      <c r="N519" s="52"/>
      <c r="O519" s="101">
        <f>IFERROR(INDEX('LTSS Rates'!$A$3:$E$269,MATCH(Z519,'LTSS Rates'!$A$3:$A$269,0),MATCH(AA519,'LTSS Rates'!$A$3:$E$3,0)),0)</f>
        <v>0</v>
      </c>
      <c r="P519" s="55">
        <f t="shared" si="42"/>
        <v>0</v>
      </c>
      <c r="Q519" s="274"/>
      <c r="R519" s="126"/>
      <c r="S519" s="182">
        <f t="shared" si="43"/>
        <v>0</v>
      </c>
      <c r="T519" s="228"/>
      <c r="U519" s="167"/>
      <c r="V519" s="205"/>
      <c r="X519" s="46" t="str">
        <f t="shared" si="44"/>
        <v/>
      </c>
      <c r="Z519" s="46" t="str">
        <f t="shared" si="45"/>
        <v/>
      </c>
      <c r="AA519" s="46" t="str">
        <f t="shared" si="46"/>
        <v xml:space="preserve"> Rate</v>
      </c>
    </row>
    <row r="520" spans="2:27" ht="14.65" customHeight="1" x14ac:dyDescent="0.25">
      <c r="B520" s="125">
        <v>512</v>
      </c>
      <c r="C520" s="121"/>
      <c r="D520" s="52"/>
      <c r="E520" s="52"/>
      <c r="F520" s="121"/>
      <c r="G520" s="57"/>
      <c r="H520" s="53"/>
      <c r="I520" s="54" t="str">
        <f>IFERROR(VLOOKUP(H520,Lists!B:C,2,FALSE),"")</f>
        <v/>
      </c>
      <c r="J520" s="52"/>
      <c r="K520" s="53"/>
      <c r="L520" s="71" t="str">
        <f>IFERROR(INDEX('LTSS Rates'!$C$4:$C$269,MATCH('Claims Summary'!X520,'LTSS Rates'!$A$4:$A$269,0)),"")</f>
        <v/>
      </c>
      <c r="M520" s="54" t="str">
        <f>IFERROR(VLOOKUP(Z520,'LTSS Rates'!A:B,2,FALSE),"")</f>
        <v/>
      </c>
      <c r="N520" s="52"/>
      <c r="O520" s="101">
        <f>IFERROR(INDEX('LTSS Rates'!$A$3:$E$269,MATCH(Z520,'LTSS Rates'!$A$3:$A$269,0),MATCH(AA520,'LTSS Rates'!$A$3:$E$3,0)),0)</f>
        <v>0</v>
      </c>
      <c r="P520" s="55">
        <f t="shared" si="42"/>
        <v>0</v>
      </c>
      <c r="Q520" s="274"/>
      <c r="R520" s="126"/>
      <c r="S520" s="182">
        <f t="shared" si="43"/>
        <v>0</v>
      </c>
      <c r="T520" s="228"/>
      <c r="U520" s="167"/>
      <c r="V520" s="205"/>
      <c r="X520" s="46" t="str">
        <f t="shared" si="44"/>
        <v/>
      </c>
      <c r="Z520" s="46" t="str">
        <f t="shared" si="45"/>
        <v/>
      </c>
      <c r="AA520" s="46" t="str">
        <f t="shared" si="46"/>
        <v xml:space="preserve"> Rate</v>
      </c>
    </row>
    <row r="521" spans="2:27" ht="14.65" customHeight="1" x14ac:dyDescent="0.25">
      <c r="B521" s="125">
        <v>513</v>
      </c>
      <c r="C521" s="121"/>
      <c r="D521" s="52"/>
      <c r="E521" s="52"/>
      <c r="F521" s="121"/>
      <c r="G521" s="57"/>
      <c r="H521" s="53"/>
      <c r="I521" s="54" t="str">
        <f>IFERROR(VLOOKUP(H521,Lists!B:C,2,FALSE),"")</f>
        <v/>
      </c>
      <c r="J521" s="52"/>
      <c r="K521" s="53"/>
      <c r="L521" s="71" t="str">
        <f>IFERROR(INDEX('LTSS Rates'!$C$4:$C$269,MATCH('Claims Summary'!X521,'LTSS Rates'!$A$4:$A$269,0)),"")</f>
        <v/>
      </c>
      <c r="M521" s="54" t="str">
        <f>IFERROR(VLOOKUP(Z521,'LTSS Rates'!A:B,2,FALSE),"")</f>
        <v/>
      </c>
      <c r="N521" s="52"/>
      <c r="O521" s="101">
        <f>IFERROR(INDEX('LTSS Rates'!$A$3:$E$269,MATCH(Z521,'LTSS Rates'!$A$3:$A$269,0),MATCH(AA521,'LTSS Rates'!$A$3:$E$3,0)),0)</f>
        <v>0</v>
      </c>
      <c r="P521" s="55">
        <f t="shared" si="42"/>
        <v>0</v>
      </c>
      <c r="Q521" s="274"/>
      <c r="R521" s="126"/>
      <c r="S521" s="182">
        <f t="shared" si="43"/>
        <v>0</v>
      </c>
      <c r="T521" s="228"/>
      <c r="U521" s="167"/>
      <c r="V521" s="205"/>
      <c r="X521" s="46" t="str">
        <f t="shared" si="44"/>
        <v/>
      </c>
      <c r="Z521" s="46" t="str">
        <f t="shared" si="45"/>
        <v/>
      </c>
      <c r="AA521" s="46" t="str">
        <f t="shared" si="46"/>
        <v xml:space="preserve"> Rate</v>
      </c>
    </row>
    <row r="522" spans="2:27" ht="14.65" customHeight="1" x14ac:dyDescent="0.25">
      <c r="B522" s="125">
        <v>514</v>
      </c>
      <c r="C522" s="121"/>
      <c r="D522" s="52"/>
      <c r="E522" s="52"/>
      <c r="F522" s="121"/>
      <c r="G522" s="57"/>
      <c r="H522" s="53"/>
      <c r="I522" s="54" t="str">
        <f>IFERROR(VLOOKUP(H522,Lists!B:C,2,FALSE),"")</f>
        <v/>
      </c>
      <c r="J522" s="52"/>
      <c r="K522" s="53"/>
      <c r="L522" s="71" t="str">
        <f>IFERROR(INDEX('LTSS Rates'!$C$4:$C$269,MATCH('Claims Summary'!X522,'LTSS Rates'!$A$4:$A$269,0)),"")</f>
        <v/>
      </c>
      <c r="M522" s="54" t="str">
        <f>IFERROR(VLOOKUP(Z522,'LTSS Rates'!A:B,2,FALSE),"")</f>
        <v/>
      </c>
      <c r="N522" s="52"/>
      <c r="O522" s="101">
        <f>IFERROR(INDEX('LTSS Rates'!$A$3:$E$269,MATCH(Z522,'LTSS Rates'!$A$3:$A$269,0),MATCH(AA522,'LTSS Rates'!$A$3:$E$3,0)),0)</f>
        <v>0</v>
      </c>
      <c r="P522" s="55">
        <f t="shared" si="42"/>
        <v>0</v>
      </c>
      <c r="Q522" s="274"/>
      <c r="R522" s="126"/>
      <c r="S522" s="182">
        <f t="shared" si="43"/>
        <v>0</v>
      </c>
      <c r="T522" s="228"/>
      <c r="U522" s="167"/>
      <c r="V522" s="205"/>
      <c r="X522" s="46" t="str">
        <f t="shared" si="44"/>
        <v/>
      </c>
      <c r="Z522" s="46" t="str">
        <f t="shared" si="45"/>
        <v/>
      </c>
      <c r="AA522" s="46" t="str">
        <f t="shared" si="46"/>
        <v xml:space="preserve"> Rate</v>
      </c>
    </row>
    <row r="523" spans="2:27" ht="14.65" customHeight="1" x14ac:dyDescent="0.25">
      <c r="B523" s="125">
        <v>515</v>
      </c>
      <c r="C523" s="121"/>
      <c r="D523" s="52"/>
      <c r="E523" s="52"/>
      <c r="F523" s="121"/>
      <c r="G523" s="57"/>
      <c r="H523" s="53"/>
      <c r="I523" s="54" t="str">
        <f>IFERROR(VLOOKUP(H523,Lists!B:C,2,FALSE),"")</f>
        <v/>
      </c>
      <c r="J523" s="52"/>
      <c r="K523" s="53"/>
      <c r="L523" s="71" t="str">
        <f>IFERROR(INDEX('LTSS Rates'!$C$4:$C$269,MATCH('Claims Summary'!X523,'LTSS Rates'!$A$4:$A$269,0)),"")</f>
        <v/>
      </c>
      <c r="M523" s="54" t="str">
        <f>IFERROR(VLOOKUP(Z523,'LTSS Rates'!A:B,2,FALSE),"")</f>
        <v/>
      </c>
      <c r="N523" s="52"/>
      <c r="O523" s="101">
        <f>IFERROR(INDEX('LTSS Rates'!$A$3:$E$269,MATCH(Z523,'LTSS Rates'!$A$3:$A$269,0),MATCH(AA523,'LTSS Rates'!$A$3:$E$3,0)),0)</f>
        <v>0</v>
      </c>
      <c r="P523" s="55">
        <f t="shared" si="42"/>
        <v>0</v>
      </c>
      <c r="Q523" s="274"/>
      <c r="R523" s="126"/>
      <c r="S523" s="182">
        <f t="shared" si="43"/>
        <v>0</v>
      </c>
      <c r="T523" s="228"/>
      <c r="U523" s="167"/>
      <c r="V523" s="205"/>
      <c r="X523" s="46" t="str">
        <f t="shared" si="44"/>
        <v/>
      </c>
      <c r="Z523" s="46" t="str">
        <f t="shared" si="45"/>
        <v/>
      </c>
      <c r="AA523" s="46" t="str">
        <f t="shared" si="46"/>
        <v xml:space="preserve"> Rate</v>
      </c>
    </row>
    <row r="524" spans="2:27" ht="14.65" customHeight="1" x14ac:dyDescent="0.25">
      <c r="B524" s="125">
        <v>516</v>
      </c>
      <c r="C524" s="121"/>
      <c r="D524" s="52"/>
      <c r="E524" s="52"/>
      <c r="F524" s="121"/>
      <c r="G524" s="57"/>
      <c r="H524" s="53"/>
      <c r="I524" s="54" t="str">
        <f>IFERROR(VLOOKUP(H524,Lists!B:C,2,FALSE),"")</f>
        <v/>
      </c>
      <c r="J524" s="52"/>
      <c r="K524" s="53"/>
      <c r="L524" s="71" t="str">
        <f>IFERROR(INDEX('LTSS Rates'!$C$4:$C$269,MATCH('Claims Summary'!X524,'LTSS Rates'!$A$4:$A$269,0)),"")</f>
        <v/>
      </c>
      <c r="M524" s="54" t="str">
        <f>IFERROR(VLOOKUP(Z524,'LTSS Rates'!A:B,2,FALSE),"")</f>
        <v/>
      </c>
      <c r="N524" s="52"/>
      <c r="O524" s="101">
        <f>IFERROR(INDEX('LTSS Rates'!$A$3:$E$269,MATCH(Z524,'LTSS Rates'!$A$3:$A$269,0),MATCH(AA524,'LTSS Rates'!$A$3:$E$3,0)),0)</f>
        <v>0</v>
      </c>
      <c r="P524" s="55">
        <f t="shared" si="42"/>
        <v>0</v>
      </c>
      <c r="Q524" s="274"/>
      <c r="R524" s="126"/>
      <c r="S524" s="182">
        <f t="shared" si="43"/>
        <v>0</v>
      </c>
      <c r="T524" s="228"/>
      <c r="U524" s="167"/>
      <c r="V524" s="205"/>
      <c r="X524" s="46" t="str">
        <f t="shared" si="44"/>
        <v/>
      </c>
      <c r="Z524" s="46" t="str">
        <f t="shared" si="45"/>
        <v/>
      </c>
      <c r="AA524" s="46" t="str">
        <f t="shared" si="46"/>
        <v xml:space="preserve"> Rate</v>
      </c>
    </row>
    <row r="525" spans="2:27" ht="14.65" customHeight="1" x14ac:dyDescent="0.25">
      <c r="B525" s="125">
        <v>517</v>
      </c>
      <c r="C525" s="121"/>
      <c r="D525" s="52"/>
      <c r="E525" s="52"/>
      <c r="F525" s="121"/>
      <c r="G525" s="57"/>
      <c r="H525" s="53"/>
      <c r="I525" s="54" t="str">
        <f>IFERROR(VLOOKUP(H525,Lists!B:C,2,FALSE),"")</f>
        <v/>
      </c>
      <c r="J525" s="52"/>
      <c r="K525" s="53"/>
      <c r="L525" s="71" t="str">
        <f>IFERROR(INDEX('LTSS Rates'!$C$4:$C$269,MATCH('Claims Summary'!X525,'LTSS Rates'!$A$4:$A$269,0)),"")</f>
        <v/>
      </c>
      <c r="M525" s="54" t="str">
        <f>IFERROR(VLOOKUP(Z525,'LTSS Rates'!A:B,2,FALSE),"")</f>
        <v/>
      </c>
      <c r="N525" s="52"/>
      <c r="O525" s="101">
        <f>IFERROR(INDEX('LTSS Rates'!$A$3:$E$269,MATCH(Z525,'LTSS Rates'!$A$3:$A$269,0),MATCH(AA525,'LTSS Rates'!$A$3:$E$3,0)),0)</f>
        <v>0</v>
      </c>
      <c r="P525" s="55">
        <f t="shared" si="42"/>
        <v>0</v>
      </c>
      <c r="Q525" s="274"/>
      <c r="R525" s="126"/>
      <c r="S525" s="182">
        <f t="shared" si="43"/>
        <v>0</v>
      </c>
      <c r="T525" s="228"/>
      <c r="U525" s="167"/>
      <c r="V525" s="205"/>
      <c r="X525" s="46" t="str">
        <f t="shared" si="44"/>
        <v/>
      </c>
      <c r="Z525" s="46" t="str">
        <f t="shared" si="45"/>
        <v/>
      </c>
      <c r="AA525" s="46" t="str">
        <f t="shared" si="46"/>
        <v xml:space="preserve"> Rate</v>
      </c>
    </row>
    <row r="526" spans="2:27" ht="14.65" customHeight="1" x14ac:dyDescent="0.25">
      <c r="B526" s="125">
        <v>518</v>
      </c>
      <c r="C526" s="121"/>
      <c r="D526" s="52"/>
      <c r="E526" s="52"/>
      <c r="F526" s="121"/>
      <c r="G526" s="57"/>
      <c r="H526" s="53"/>
      <c r="I526" s="54" t="str">
        <f>IFERROR(VLOOKUP(H526,Lists!B:C,2,FALSE),"")</f>
        <v/>
      </c>
      <c r="J526" s="52"/>
      <c r="K526" s="53"/>
      <c r="L526" s="71" t="str">
        <f>IFERROR(INDEX('LTSS Rates'!$C$4:$C$269,MATCH('Claims Summary'!X526,'LTSS Rates'!$A$4:$A$269,0)),"")</f>
        <v/>
      </c>
      <c r="M526" s="54" t="str">
        <f>IFERROR(VLOOKUP(Z526,'LTSS Rates'!A:B,2,FALSE),"")</f>
        <v/>
      </c>
      <c r="N526" s="52"/>
      <c r="O526" s="101">
        <f>IFERROR(INDEX('LTSS Rates'!$A$3:$E$269,MATCH(Z526,'LTSS Rates'!$A$3:$A$269,0),MATCH(AA526,'LTSS Rates'!$A$3:$E$3,0)),0)</f>
        <v>0</v>
      </c>
      <c r="P526" s="55">
        <f t="shared" si="42"/>
        <v>0</v>
      </c>
      <c r="Q526" s="274"/>
      <c r="R526" s="126"/>
      <c r="S526" s="182">
        <f t="shared" si="43"/>
        <v>0</v>
      </c>
      <c r="T526" s="228"/>
      <c r="U526" s="167"/>
      <c r="V526" s="205"/>
      <c r="X526" s="46" t="str">
        <f t="shared" si="44"/>
        <v/>
      </c>
      <c r="Z526" s="46" t="str">
        <f t="shared" si="45"/>
        <v/>
      </c>
      <c r="AA526" s="46" t="str">
        <f t="shared" si="46"/>
        <v xml:space="preserve"> Rate</v>
      </c>
    </row>
    <row r="527" spans="2:27" ht="14.65" customHeight="1" x14ac:dyDescent="0.25">
      <c r="B527" s="125">
        <v>519</v>
      </c>
      <c r="C527" s="121"/>
      <c r="D527" s="52"/>
      <c r="E527" s="52"/>
      <c r="F527" s="121"/>
      <c r="G527" s="57"/>
      <c r="H527" s="53"/>
      <c r="I527" s="54" t="str">
        <f>IFERROR(VLOOKUP(H527,Lists!B:C,2,FALSE),"")</f>
        <v/>
      </c>
      <c r="J527" s="52"/>
      <c r="K527" s="53"/>
      <c r="L527" s="71" t="str">
        <f>IFERROR(INDEX('LTSS Rates'!$C$4:$C$269,MATCH('Claims Summary'!X527,'LTSS Rates'!$A$4:$A$269,0)),"")</f>
        <v/>
      </c>
      <c r="M527" s="54" t="str">
        <f>IFERROR(VLOOKUP(Z527,'LTSS Rates'!A:B,2,FALSE),"")</f>
        <v/>
      </c>
      <c r="N527" s="52"/>
      <c r="O527" s="101">
        <f>IFERROR(INDEX('LTSS Rates'!$A$3:$E$269,MATCH(Z527,'LTSS Rates'!$A$3:$A$269,0),MATCH(AA527,'LTSS Rates'!$A$3:$E$3,0)),0)</f>
        <v>0</v>
      </c>
      <c r="P527" s="55">
        <f t="shared" si="42"/>
        <v>0</v>
      </c>
      <c r="Q527" s="274"/>
      <c r="R527" s="126"/>
      <c r="S527" s="182">
        <f t="shared" si="43"/>
        <v>0</v>
      </c>
      <c r="T527" s="228"/>
      <c r="U527" s="167"/>
      <c r="V527" s="205"/>
      <c r="X527" s="46" t="str">
        <f t="shared" si="44"/>
        <v/>
      </c>
      <c r="Z527" s="46" t="str">
        <f t="shared" si="45"/>
        <v/>
      </c>
      <c r="AA527" s="46" t="str">
        <f t="shared" si="46"/>
        <v xml:space="preserve"> Rate</v>
      </c>
    </row>
    <row r="528" spans="2:27" ht="14.65" customHeight="1" x14ac:dyDescent="0.25">
      <c r="B528" s="125">
        <v>520</v>
      </c>
      <c r="C528" s="121"/>
      <c r="D528" s="52"/>
      <c r="E528" s="52"/>
      <c r="F528" s="121"/>
      <c r="G528" s="57"/>
      <c r="H528" s="53"/>
      <c r="I528" s="54" t="str">
        <f>IFERROR(VLOOKUP(H528,Lists!B:C,2,FALSE),"")</f>
        <v/>
      </c>
      <c r="J528" s="52"/>
      <c r="K528" s="53"/>
      <c r="L528" s="71" t="str">
        <f>IFERROR(INDEX('LTSS Rates'!$C$4:$C$269,MATCH('Claims Summary'!X528,'LTSS Rates'!$A$4:$A$269,0)),"")</f>
        <v/>
      </c>
      <c r="M528" s="54" t="str">
        <f>IFERROR(VLOOKUP(Z528,'LTSS Rates'!A:B,2,FALSE),"")</f>
        <v/>
      </c>
      <c r="N528" s="52"/>
      <c r="O528" s="101">
        <f>IFERROR(INDEX('LTSS Rates'!$A$3:$E$269,MATCH(Z528,'LTSS Rates'!$A$3:$A$269,0),MATCH(AA528,'LTSS Rates'!$A$3:$E$3,0)),0)</f>
        <v>0</v>
      </c>
      <c r="P528" s="55">
        <f t="shared" si="42"/>
        <v>0</v>
      </c>
      <c r="Q528" s="274"/>
      <c r="R528" s="126"/>
      <c r="S528" s="182">
        <f t="shared" si="43"/>
        <v>0</v>
      </c>
      <c r="T528" s="228"/>
      <c r="U528" s="167"/>
      <c r="V528" s="205"/>
      <c r="X528" s="46" t="str">
        <f t="shared" si="44"/>
        <v/>
      </c>
      <c r="Z528" s="46" t="str">
        <f t="shared" si="45"/>
        <v/>
      </c>
      <c r="AA528" s="46" t="str">
        <f t="shared" si="46"/>
        <v xml:space="preserve"> Rate</v>
      </c>
    </row>
    <row r="529" spans="2:27" ht="14.65" customHeight="1" x14ac:dyDescent="0.25">
      <c r="B529" s="125">
        <v>521</v>
      </c>
      <c r="C529" s="121"/>
      <c r="D529" s="52"/>
      <c r="E529" s="52"/>
      <c r="F529" s="121"/>
      <c r="G529" s="57"/>
      <c r="H529" s="53"/>
      <c r="I529" s="54" t="str">
        <f>IFERROR(VLOOKUP(H529,Lists!B:C,2,FALSE),"")</f>
        <v/>
      </c>
      <c r="J529" s="52"/>
      <c r="K529" s="53"/>
      <c r="L529" s="71" t="str">
        <f>IFERROR(INDEX('LTSS Rates'!$C$4:$C$269,MATCH('Claims Summary'!X529,'LTSS Rates'!$A$4:$A$269,0)),"")</f>
        <v/>
      </c>
      <c r="M529" s="54" t="str">
        <f>IFERROR(VLOOKUP(Z529,'LTSS Rates'!A:B,2,FALSE),"")</f>
        <v/>
      </c>
      <c r="N529" s="52"/>
      <c r="O529" s="101">
        <f>IFERROR(INDEX('LTSS Rates'!$A$3:$E$269,MATCH(Z529,'LTSS Rates'!$A$3:$A$269,0),MATCH(AA529,'LTSS Rates'!$A$3:$E$3,0)),0)</f>
        <v>0</v>
      </c>
      <c r="P529" s="55">
        <f t="shared" si="42"/>
        <v>0</v>
      </c>
      <c r="Q529" s="274"/>
      <c r="R529" s="126"/>
      <c r="S529" s="182">
        <f t="shared" si="43"/>
        <v>0</v>
      </c>
      <c r="T529" s="228"/>
      <c r="U529" s="167"/>
      <c r="V529" s="205"/>
      <c r="X529" s="46" t="str">
        <f t="shared" si="44"/>
        <v/>
      </c>
      <c r="Z529" s="46" t="str">
        <f t="shared" si="45"/>
        <v/>
      </c>
      <c r="AA529" s="46" t="str">
        <f t="shared" si="46"/>
        <v xml:space="preserve"> Rate</v>
      </c>
    </row>
    <row r="530" spans="2:27" ht="14.65" customHeight="1" x14ac:dyDescent="0.25">
      <c r="B530" s="125">
        <v>522</v>
      </c>
      <c r="C530" s="121"/>
      <c r="D530" s="52"/>
      <c r="E530" s="52"/>
      <c r="F530" s="121"/>
      <c r="G530" s="57"/>
      <c r="H530" s="53"/>
      <c r="I530" s="54" t="str">
        <f>IFERROR(VLOOKUP(H530,Lists!B:C,2,FALSE),"")</f>
        <v/>
      </c>
      <c r="J530" s="52"/>
      <c r="K530" s="53"/>
      <c r="L530" s="71" t="str">
        <f>IFERROR(INDEX('LTSS Rates'!$C$4:$C$269,MATCH('Claims Summary'!X530,'LTSS Rates'!$A$4:$A$269,0)),"")</f>
        <v/>
      </c>
      <c r="M530" s="54" t="str">
        <f>IFERROR(VLOOKUP(Z530,'LTSS Rates'!A:B,2,FALSE),"")</f>
        <v/>
      </c>
      <c r="N530" s="52"/>
      <c r="O530" s="101">
        <f>IFERROR(INDEX('LTSS Rates'!$A$3:$E$269,MATCH(Z530,'LTSS Rates'!$A$3:$A$269,0),MATCH(AA530,'LTSS Rates'!$A$3:$E$3,0)),0)</f>
        <v>0</v>
      </c>
      <c r="P530" s="55">
        <f t="shared" si="42"/>
        <v>0</v>
      </c>
      <c r="Q530" s="274"/>
      <c r="R530" s="126"/>
      <c r="S530" s="182">
        <f t="shared" si="43"/>
        <v>0</v>
      </c>
      <c r="T530" s="228"/>
      <c r="U530" s="167"/>
      <c r="V530" s="205"/>
      <c r="X530" s="46" t="str">
        <f t="shared" si="44"/>
        <v/>
      </c>
      <c r="Z530" s="46" t="str">
        <f t="shared" si="45"/>
        <v/>
      </c>
      <c r="AA530" s="46" t="str">
        <f t="shared" si="46"/>
        <v xml:space="preserve"> Rate</v>
      </c>
    </row>
    <row r="531" spans="2:27" ht="14.65" customHeight="1" x14ac:dyDescent="0.25">
      <c r="B531" s="125">
        <v>523</v>
      </c>
      <c r="C531" s="121"/>
      <c r="D531" s="52"/>
      <c r="E531" s="52"/>
      <c r="F531" s="121"/>
      <c r="G531" s="57"/>
      <c r="H531" s="53"/>
      <c r="I531" s="54" t="str">
        <f>IFERROR(VLOOKUP(H531,Lists!B:C,2,FALSE),"")</f>
        <v/>
      </c>
      <c r="J531" s="52"/>
      <c r="K531" s="53"/>
      <c r="L531" s="71" t="str">
        <f>IFERROR(INDEX('LTSS Rates'!$C$4:$C$269,MATCH('Claims Summary'!X531,'LTSS Rates'!$A$4:$A$269,0)),"")</f>
        <v/>
      </c>
      <c r="M531" s="54" t="str">
        <f>IFERROR(VLOOKUP(Z531,'LTSS Rates'!A:B,2,FALSE),"")</f>
        <v/>
      </c>
      <c r="N531" s="52"/>
      <c r="O531" s="101">
        <f>IFERROR(INDEX('LTSS Rates'!$A$3:$E$269,MATCH(Z531,'LTSS Rates'!$A$3:$A$269,0),MATCH(AA531,'LTSS Rates'!$A$3:$E$3,0)),0)</f>
        <v>0</v>
      </c>
      <c r="P531" s="55">
        <f t="shared" si="42"/>
        <v>0</v>
      </c>
      <c r="Q531" s="274"/>
      <c r="R531" s="126"/>
      <c r="S531" s="182">
        <f t="shared" si="43"/>
        <v>0</v>
      </c>
      <c r="T531" s="228"/>
      <c r="U531" s="167"/>
      <c r="V531" s="205"/>
      <c r="X531" s="46" t="str">
        <f t="shared" si="44"/>
        <v/>
      </c>
      <c r="Z531" s="46" t="str">
        <f t="shared" si="45"/>
        <v/>
      </c>
      <c r="AA531" s="46" t="str">
        <f t="shared" si="46"/>
        <v xml:space="preserve"> Rate</v>
      </c>
    </row>
    <row r="532" spans="2:27" ht="14.65" customHeight="1" x14ac:dyDescent="0.25">
      <c r="B532" s="125">
        <v>524</v>
      </c>
      <c r="C532" s="121"/>
      <c r="D532" s="52"/>
      <c r="E532" s="52"/>
      <c r="F532" s="121"/>
      <c r="G532" s="57"/>
      <c r="H532" s="53"/>
      <c r="I532" s="54" t="str">
        <f>IFERROR(VLOOKUP(H532,Lists!B:C,2,FALSE),"")</f>
        <v/>
      </c>
      <c r="J532" s="52"/>
      <c r="K532" s="53"/>
      <c r="L532" s="71" t="str">
        <f>IFERROR(INDEX('LTSS Rates'!$C$4:$C$269,MATCH('Claims Summary'!X532,'LTSS Rates'!$A$4:$A$269,0)),"")</f>
        <v/>
      </c>
      <c r="M532" s="54" t="str">
        <f>IFERROR(VLOOKUP(Z532,'LTSS Rates'!A:B,2,FALSE),"")</f>
        <v/>
      </c>
      <c r="N532" s="52"/>
      <c r="O532" s="101">
        <f>IFERROR(INDEX('LTSS Rates'!$A$3:$E$269,MATCH(Z532,'LTSS Rates'!$A$3:$A$269,0),MATCH(AA532,'LTSS Rates'!$A$3:$E$3,0)),0)</f>
        <v>0</v>
      </c>
      <c r="P532" s="55">
        <f t="shared" si="42"/>
        <v>0</v>
      </c>
      <c r="Q532" s="274"/>
      <c r="R532" s="126"/>
      <c r="S532" s="182">
        <f t="shared" si="43"/>
        <v>0</v>
      </c>
      <c r="T532" s="228"/>
      <c r="U532" s="167"/>
      <c r="V532" s="205"/>
      <c r="X532" s="46" t="str">
        <f t="shared" si="44"/>
        <v/>
      </c>
      <c r="Z532" s="46" t="str">
        <f t="shared" si="45"/>
        <v/>
      </c>
      <c r="AA532" s="46" t="str">
        <f t="shared" si="46"/>
        <v xml:space="preserve"> Rate</v>
      </c>
    </row>
    <row r="533" spans="2:27" ht="14.65" customHeight="1" x14ac:dyDescent="0.25">
      <c r="B533" s="125">
        <v>525</v>
      </c>
      <c r="C533" s="121"/>
      <c r="D533" s="52"/>
      <c r="E533" s="52"/>
      <c r="F533" s="121"/>
      <c r="G533" s="57"/>
      <c r="H533" s="53"/>
      <c r="I533" s="54" t="str">
        <f>IFERROR(VLOOKUP(H533,Lists!B:C,2,FALSE),"")</f>
        <v/>
      </c>
      <c r="J533" s="52"/>
      <c r="K533" s="53"/>
      <c r="L533" s="71" t="str">
        <f>IFERROR(INDEX('LTSS Rates'!$C$4:$C$269,MATCH('Claims Summary'!X533,'LTSS Rates'!$A$4:$A$269,0)),"")</f>
        <v/>
      </c>
      <c r="M533" s="54" t="str">
        <f>IFERROR(VLOOKUP(Z533,'LTSS Rates'!A:B,2,FALSE),"")</f>
        <v/>
      </c>
      <c r="N533" s="52"/>
      <c r="O533" s="101">
        <f>IFERROR(INDEX('LTSS Rates'!$A$3:$E$269,MATCH(Z533,'LTSS Rates'!$A$3:$A$269,0),MATCH(AA533,'LTSS Rates'!$A$3:$E$3,0)),0)</f>
        <v>0</v>
      </c>
      <c r="P533" s="55">
        <f t="shared" si="42"/>
        <v>0</v>
      </c>
      <c r="Q533" s="274"/>
      <c r="R533" s="126"/>
      <c r="S533" s="182">
        <f t="shared" si="43"/>
        <v>0</v>
      </c>
      <c r="T533" s="228"/>
      <c r="U533" s="167"/>
      <c r="V533" s="205"/>
      <c r="X533" s="46" t="str">
        <f t="shared" si="44"/>
        <v/>
      </c>
      <c r="Z533" s="46" t="str">
        <f t="shared" si="45"/>
        <v/>
      </c>
      <c r="AA533" s="46" t="str">
        <f t="shared" si="46"/>
        <v xml:space="preserve"> Rate</v>
      </c>
    </row>
    <row r="534" spans="2:27" ht="14.65" customHeight="1" x14ac:dyDescent="0.25">
      <c r="B534" s="125">
        <v>526</v>
      </c>
      <c r="C534" s="121"/>
      <c r="D534" s="52"/>
      <c r="E534" s="52"/>
      <c r="F534" s="121"/>
      <c r="G534" s="57"/>
      <c r="H534" s="53"/>
      <c r="I534" s="54" t="str">
        <f>IFERROR(VLOOKUP(H534,Lists!B:C,2,FALSE),"")</f>
        <v/>
      </c>
      <c r="J534" s="52"/>
      <c r="K534" s="53"/>
      <c r="L534" s="71" t="str">
        <f>IFERROR(INDEX('LTSS Rates'!$C$4:$C$269,MATCH('Claims Summary'!X534,'LTSS Rates'!$A$4:$A$269,0)),"")</f>
        <v/>
      </c>
      <c r="M534" s="54" t="str">
        <f>IFERROR(VLOOKUP(Z534,'LTSS Rates'!A:B,2,FALSE),"")</f>
        <v/>
      </c>
      <c r="N534" s="52"/>
      <c r="O534" s="101">
        <f>IFERROR(INDEX('LTSS Rates'!$A$3:$E$269,MATCH(Z534,'LTSS Rates'!$A$3:$A$269,0),MATCH(AA534,'LTSS Rates'!$A$3:$E$3,0)),0)</f>
        <v>0</v>
      </c>
      <c r="P534" s="55">
        <f t="shared" si="42"/>
        <v>0</v>
      </c>
      <c r="Q534" s="274"/>
      <c r="R534" s="126"/>
      <c r="S534" s="182">
        <f t="shared" si="43"/>
        <v>0</v>
      </c>
      <c r="T534" s="228"/>
      <c r="U534" s="167"/>
      <c r="V534" s="205"/>
      <c r="X534" s="46" t="str">
        <f t="shared" si="44"/>
        <v/>
      </c>
      <c r="Z534" s="46" t="str">
        <f t="shared" si="45"/>
        <v/>
      </c>
      <c r="AA534" s="46" t="str">
        <f t="shared" si="46"/>
        <v xml:space="preserve"> Rate</v>
      </c>
    </row>
    <row r="535" spans="2:27" ht="14.65" customHeight="1" x14ac:dyDescent="0.25">
      <c r="B535" s="125">
        <v>527</v>
      </c>
      <c r="C535" s="121"/>
      <c r="D535" s="52"/>
      <c r="E535" s="52"/>
      <c r="F535" s="121"/>
      <c r="G535" s="57"/>
      <c r="H535" s="53"/>
      <c r="I535" s="54" t="str">
        <f>IFERROR(VLOOKUP(H535,Lists!B:C,2,FALSE),"")</f>
        <v/>
      </c>
      <c r="J535" s="52"/>
      <c r="K535" s="53"/>
      <c r="L535" s="71" t="str">
        <f>IFERROR(INDEX('LTSS Rates'!$C$4:$C$269,MATCH('Claims Summary'!X535,'LTSS Rates'!$A$4:$A$269,0)),"")</f>
        <v/>
      </c>
      <c r="M535" s="54" t="str">
        <f>IFERROR(VLOOKUP(Z535,'LTSS Rates'!A:B,2,FALSE),"")</f>
        <v/>
      </c>
      <c r="N535" s="52"/>
      <c r="O535" s="101">
        <f>IFERROR(INDEX('LTSS Rates'!$A$3:$E$269,MATCH(Z535,'LTSS Rates'!$A$3:$A$269,0),MATCH(AA535,'LTSS Rates'!$A$3:$E$3,0)),0)</f>
        <v>0</v>
      </c>
      <c r="P535" s="55">
        <f t="shared" si="42"/>
        <v>0</v>
      </c>
      <c r="Q535" s="274"/>
      <c r="R535" s="126"/>
      <c r="S535" s="182">
        <f t="shared" si="43"/>
        <v>0</v>
      </c>
      <c r="T535" s="228"/>
      <c r="U535" s="167"/>
      <c r="V535" s="205"/>
      <c r="X535" s="46" t="str">
        <f t="shared" si="44"/>
        <v/>
      </c>
      <c r="Z535" s="46" t="str">
        <f t="shared" si="45"/>
        <v/>
      </c>
      <c r="AA535" s="46" t="str">
        <f t="shared" si="46"/>
        <v xml:space="preserve"> Rate</v>
      </c>
    </row>
    <row r="536" spans="2:27" ht="14.65" customHeight="1" x14ac:dyDescent="0.25">
      <c r="B536" s="125">
        <v>528</v>
      </c>
      <c r="C536" s="121"/>
      <c r="D536" s="52"/>
      <c r="E536" s="52"/>
      <c r="F536" s="121"/>
      <c r="G536" s="57"/>
      <c r="H536" s="53"/>
      <c r="I536" s="54" t="str">
        <f>IFERROR(VLOOKUP(H536,Lists!B:C,2,FALSE),"")</f>
        <v/>
      </c>
      <c r="J536" s="52"/>
      <c r="K536" s="53"/>
      <c r="L536" s="71" t="str">
        <f>IFERROR(INDEX('LTSS Rates'!$C$4:$C$269,MATCH('Claims Summary'!X536,'LTSS Rates'!$A$4:$A$269,0)),"")</f>
        <v/>
      </c>
      <c r="M536" s="54" t="str">
        <f>IFERROR(VLOOKUP(Z536,'LTSS Rates'!A:B,2,FALSE),"")</f>
        <v/>
      </c>
      <c r="N536" s="52"/>
      <c r="O536" s="101">
        <f>IFERROR(INDEX('LTSS Rates'!$A$3:$E$269,MATCH(Z536,'LTSS Rates'!$A$3:$A$269,0),MATCH(AA536,'LTSS Rates'!$A$3:$E$3,0)),0)</f>
        <v>0</v>
      </c>
      <c r="P536" s="55">
        <f t="shared" si="42"/>
        <v>0</v>
      </c>
      <c r="Q536" s="274"/>
      <c r="R536" s="126"/>
      <c r="S536" s="182">
        <f t="shared" si="43"/>
        <v>0</v>
      </c>
      <c r="T536" s="228"/>
      <c r="U536" s="167"/>
      <c r="V536" s="205"/>
      <c r="X536" s="46" t="str">
        <f t="shared" si="44"/>
        <v/>
      </c>
      <c r="Z536" s="46" t="str">
        <f t="shared" si="45"/>
        <v/>
      </c>
      <c r="AA536" s="46" t="str">
        <f t="shared" si="46"/>
        <v xml:space="preserve"> Rate</v>
      </c>
    </row>
    <row r="537" spans="2:27" ht="14.65" customHeight="1" x14ac:dyDescent="0.25">
      <c r="B537" s="125">
        <v>529</v>
      </c>
      <c r="C537" s="121"/>
      <c r="D537" s="52"/>
      <c r="E537" s="52"/>
      <c r="F537" s="121"/>
      <c r="G537" s="57"/>
      <c r="H537" s="53"/>
      <c r="I537" s="54" t="str">
        <f>IFERROR(VLOOKUP(H537,Lists!B:C,2,FALSE),"")</f>
        <v/>
      </c>
      <c r="J537" s="52"/>
      <c r="K537" s="53"/>
      <c r="L537" s="71" t="str">
        <f>IFERROR(INDEX('LTSS Rates'!$C$4:$C$269,MATCH('Claims Summary'!X537,'LTSS Rates'!$A$4:$A$269,0)),"")</f>
        <v/>
      </c>
      <c r="M537" s="54" t="str">
        <f>IFERROR(VLOOKUP(Z537,'LTSS Rates'!A:B,2,FALSE),"")</f>
        <v/>
      </c>
      <c r="N537" s="52"/>
      <c r="O537" s="101">
        <f>IFERROR(INDEX('LTSS Rates'!$A$3:$E$269,MATCH(Z537,'LTSS Rates'!$A$3:$A$269,0),MATCH(AA537,'LTSS Rates'!$A$3:$E$3,0)),0)</f>
        <v>0</v>
      </c>
      <c r="P537" s="55">
        <f t="shared" si="42"/>
        <v>0</v>
      </c>
      <c r="Q537" s="274"/>
      <c r="R537" s="126"/>
      <c r="S537" s="182">
        <f t="shared" si="43"/>
        <v>0</v>
      </c>
      <c r="T537" s="228"/>
      <c r="U537" s="167"/>
      <c r="V537" s="205"/>
      <c r="X537" s="46" t="str">
        <f t="shared" si="44"/>
        <v/>
      </c>
      <c r="Z537" s="46" t="str">
        <f t="shared" si="45"/>
        <v/>
      </c>
      <c r="AA537" s="46" t="str">
        <f t="shared" si="46"/>
        <v xml:space="preserve"> Rate</v>
      </c>
    </row>
    <row r="538" spans="2:27" ht="14.65" customHeight="1" x14ac:dyDescent="0.25">
      <c r="B538" s="125">
        <v>530</v>
      </c>
      <c r="C538" s="121"/>
      <c r="D538" s="52"/>
      <c r="E538" s="52"/>
      <c r="F538" s="121"/>
      <c r="G538" s="57"/>
      <c r="H538" s="53"/>
      <c r="I538" s="54" t="str">
        <f>IFERROR(VLOOKUP(H538,Lists!B:C,2,FALSE),"")</f>
        <v/>
      </c>
      <c r="J538" s="52"/>
      <c r="K538" s="53"/>
      <c r="L538" s="71" t="str">
        <f>IFERROR(INDEX('LTSS Rates'!$C$4:$C$269,MATCH('Claims Summary'!X538,'LTSS Rates'!$A$4:$A$269,0)),"")</f>
        <v/>
      </c>
      <c r="M538" s="54" t="str">
        <f>IFERROR(VLOOKUP(Z538,'LTSS Rates'!A:B,2,FALSE),"")</f>
        <v/>
      </c>
      <c r="N538" s="52"/>
      <c r="O538" s="101">
        <f>IFERROR(INDEX('LTSS Rates'!$A$3:$E$269,MATCH(Z538,'LTSS Rates'!$A$3:$A$269,0),MATCH(AA538,'LTSS Rates'!$A$3:$E$3,0)),0)</f>
        <v>0</v>
      </c>
      <c r="P538" s="55">
        <f t="shared" si="42"/>
        <v>0</v>
      </c>
      <c r="Q538" s="274"/>
      <c r="R538" s="126"/>
      <c r="S538" s="182">
        <f t="shared" si="43"/>
        <v>0</v>
      </c>
      <c r="T538" s="228"/>
      <c r="U538" s="167"/>
      <c r="V538" s="205"/>
      <c r="X538" s="46" t="str">
        <f t="shared" si="44"/>
        <v/>
      </c>
      <c r="Z538" s="46" t="str">
        <f t="shared" si="45"/>
        <v/>
      </c>
      <c r="AA538" s="46" t="str">
        <f t="shared" si="46"/>
        <v xml:space="preserve"> Rate</v>
      </c>
    </row>
    <row r="539" spans="2:27" ht="14.65" customHeight="1" x14ac:dyDescent="0.25">
      <c r="B539" s="125">
        <v>531</v>
      </c>
      <c r="C539" s="121"/>
      <c r="D539" s="52"/>
      <c r="E539" s="52"/>
      <c r="F539" s="121"/>
      <c r="G539" s="57"/>
      <c r="H539" s="53"/>
      <c r="I539" s="54" t="str">
        <f>IFERROR(VLOOKUP(H539,Lists!B:C,2,FALSE),"")</f>
        <v/>
      </c>
      <c r="J539" s="52"/>
      <c r="K539" s="53"/>
      <c r="L539" s="71" t="str">
        <f>IFERROR(INDEX('LTSS Rates'!$C$4:$C$269,MATCH('Claims Summary'!X539,'LTSS Rates'!$A$4:$A$269,0)),"")</f>
        <v/>
      </c>
      <c r="M539" s="54" t="str">
        <f>IFERROR(VLOOKUP(Z539,'LTSS Rates'!A:B,2,FALSE),"")</f>
        <v/>
      </c>
      <c r="N539" s="52"/>
      <c r="O539" s="101">
        <f>IFERROR(INDEX('LTSS Rates'!$A$3:$E$269,MATCH(Z539,'LTSS Rates'!$A$3:$A$269,0),MATCH(AA539,'LTSS Rates'!$A$3:$E$3,0)),0)</f>
        <v>0</v>
      </c>
      <c r="P539" s="55">
        <f t="shared" si="42"/>
        <v>0</v>
      </c>
      <c r="Q539" s="274"/>
      <c r="R539" s="126"/>
      <c r="S539" s="182">
        <f t="shared" si="43"/>
        <v>0</v>
      </c>
      <c r="T539" s="228"/>
      <c r="U539" s="167"/>
      <c r="V539" s="205"/>
      <c r="X539" s="46" t="str">
        <f t="shared" si="44"/>
        <v/>
      </c>
      <c r="Z539" s="46" t="str">
        <f t="shared" si="45"/>
        <v/>
      </c>
      <c r="AA539" s="46" t="str">
        <f t="shared" si="46"/>
        <v xml:space="preserve"> Rate</v>
      </c>
    </row>
    <row r="540" spans="2:27" ht="14.65" customHeight="1" x14ac:dyDescent="0.25">
      <c r="B540" s="125">
        <v>532</v>
      </c>
      <c r="C540" s="121"/>
      <c r="D540" s="52"/>
      <c r="E540" s="52"/>
      <c r="F540" s="121"/>
      <c r="G540" s="57"/>
      <c r="H540" s="53"/>
      <c r="I540" s="54" t="str">
        <f>IFERROR(VLOOKUP(H540,Lists!B:C,2,FALSE),"")</f>
        <v/>
      </c>
      <c r="J540" s="52"/>
      <c r="K540" s="53"/>
      <c r="L540" s="71" t="str">
        <f>IFERROR(INDEX('LTSS Rates'!$C$4:$C$269,MATCH('Claims Summary'!X540,'LTSS Rates'!$A$4:$A$269,0)),"")</f>
        <v/>
      </c>
      <c r="M540" s="54" t="str">
        <f>IFERROR(VLOOKUP(Z540,'LTSS Rates'!A:B,2,FALSE),"")</f>
        <v/>
      </c>
      <c r="N540" s="52"/>
      <c r="O540" s="101">
        <f>IFERROR(INDEX('LTSS Rates'!$A$3:$E$269,MATCH(Z540,'LTSS Rates'!$A$3:$A$269,0),MATCH(AA540,'LTSS Rates'!$A$3:$E$3,0)),0)</f>
        <v>0</v>
      </c>
      <c r="P540" s="55">
        <f t="shared" si="42"/>
        <v>0</v>
      </c>
      <c r="Q540" s="274"/>
      <c r="R540" s="126"/>
      <c r="S540" s="182">
        <f t="shared" si="43"/>
        <v>0</v>
      </c>
      <c r="T540" s="228"/>
      <c r="U540" s="167"/>
      <c r="V540" s="205"/>
      <c r="X540" s="46" t="str">
        <f t="shared" si="44"/>
        <v/>
      </c>
      <c r="Z540" s="46" t="str">
        <f t="shared" si="45"/>
        <v/>
      </c>
      <c r="AA540" s="46" t="str">
        <f t="shared" si="46"/>
        <v xml:space="preserve"> Rate</v>
      </c>
    </row>
    <row r="541" spans="2:27" ht="14.65" customHeight="1" x14ac:dyDescent="0.25">
      <c r="B541" s="125">
        <v>533</v>
      </c>
      <c r="C541" s="121"/>
      <c r="D541" s="52"/>
      <c r="E541" s="52"/>
      <c r="F541" s="121"/>
      <c r="G541" s="57"/>
      <c r="H541" s="53"/>
      <c r="I541" s="54" t="str">
        <f>IFERROR(VLOOKUP(H541,Lists!B:C,2,FALSE),"")</f>
        <v/>
      </c>
      <c r="J541" s="52"/>
      <c r="K541" s="53"/>
      <c r="L541" s="71" t="str">
        <f>IFERROR(INDEX('LTSS Rates'!$C$4:$C$269,MATCH('Claims Summary'!X541,'LTSS Rates'!$A$4:$A$269,0)),"")</f>
        <v/>
      </c>
      <c r="M541" s="54" t="str">
        <f>IFERROR(VLOOKUP(Z541,'LTSS Rates'!A:B,2,FALSE),"")</f>
        <v/>
      </c>
      <c r="N541" s="52"/>
      <c r="O541" s="101">
        <f>IFERROR(INDEX('LTSS Rates'!$A$3:$E$269,MATCH(Z541,'LTSS Rates'!$A$3:$A$269,0),MATCH(AA541,'LTSS Rates'!$A$3:$E$3,0)),0)</f>
        <v>0</v>
      </c>
      <c r="P541" s="55">
        <f t="shared" si="42"/>
        <v>0</v>
      </c>
      <c r="Q541" s="274"/>
      <c r="R541" s="126"/>
      <c r="S541" s="182">
        <f t="shared" si="43"/>
        <v>0</v>
      </c>
      <c r="T541" s="228"/>
      <c r="U541" s="167"/>
      <c r="V541" s="205"/>
      <c r="X541" s="46" t="str">
        <f t="shared" si="44"/>
        <v/>
      </c>
      <c r="Z541" s="46" t="str">
        <f t="shared" si="45"/>
        <v/>
      </c>
      <c r="AA541" s="46" t="str">
        <f t="shared" si="46"/>
        <v xml:space="preserve"> Rate</v>
      </c>
    </row>
    <row r="542" spans="2:27" ht="14.65" customHeight="1" x14ac:dyDescent="0.25">
      <c r="B542" s="125">
        <v>534</v>
      </c>
      <c r="C542" s="121"/>
      <c r="D542" s="52"/>
      <c r="E542" s="52"/>
      <c r="F542" s="121"/>
      <c r="G542" s="57"/>
      <c r="H542" s="53"/>
      <c r="I542" s="54" t="str">
        <f>IFERROR(VLOOKUP(H542,Lists!B:C,2,FALSE),"")</f>
        <v/>
      </c>
      <c r="J542" s="52"/>
      <c r="K542" s="53"/>
      <c r="L542" s="71" t="str">
        <f>IFERROR(INDEX('LTSS Rates'!$C$4:$C$269,MATCH('Claims Summary'!X542,'LTSS Rates'!$A$4:$A$269,0)),"")</f>
        <v/>
      </c>
      <c r="M542" s="54" t="str">
        <f>IFERROR(VLOOKUP(Z542,'LTSS Rates'!A:B,2,FALSE),"")</f>
        <v/>
      </c>
      <c r="N542" s="52"/>
      <c r="O542" s="101">
        <f>IFERROR(INDEX('LTSS Rates'!$A$3:$E$269,MATCH(Z542,'LTSS Rates'!$A$3:$A$269,0),MATCH(AA542,'LTSS Rates'!$A$3:$E$3,0)),0)</f>
        <v>0</v>
      </c>
      <c r="P542" s="55">
        <f t="shared" si="42"/>
        <v>0</v>
      </c>
      <c r="Q542" s="274"/>
      <c r="R542" s="126"/>
      <c r="S542" s="182">
        <f t="shared" si="43"/>
        <v>0</v>
      </c>
      <c r="T542" s="228"/>
      <c r="U542" s="167"/>
      <c r="V542" s="205"/>
      <c r="X542" s="46" t="str">
        <f t="shared" si="44"/>
        <v/>
      </c>
      <c r="Z542" s="46" t="str">
        <f t="shared" si="45"/>
        <v/>
      </c>
      <c r="AA542" s="46" t="str">
        <f t="shared" si="46"/>
        <v xml:space="preserve"> Rate</v>
      </c>
    </row>
    <row r="543" spans="2:27" ht="14.65" customHeight="1" x14ac:dyDescent="0.25">
      <c r="B543" s="125">
        <v>535</v>
      </c>
      <c r="C543" s="121"/>
      <c r="D543" s="52"/>
      <c r="E543" s="52"/>
      <c r="F543" s="121"/>
      <c r="G543" s="57"/>
      <c r="H543" s="53"/>
      <c r="I543" s="54" t="str">
        <f>IFERROR(VLOOKUP(H543,Lists!B:C,2,FALSE),"")</f>
        <v/>
      </c>
      <c r="J543" s="52"/>
      <c r="K543" s="53"/>
      <c r="L543" s="71" t="str">
        <f>IFERROR(INDEX('LTSS Rates'!$C$4:$C$269,MATCH('Claims Summary'!X543,'LTSS Rates'!$A$4:$A$269,0)),"")</f>
        <v/>
      </c>
      <c r="M543" s="54" t="str">
        <f>IFERROR(VLOOKUP(Z543,'LTSS Rates'!A:B,2,FALSE),"")</f>
        <v/>
      </c>
      <c r="N543" s="52"/>
      <c r="O543" s="101">
        <f>IFERROR(INDEX('LTSS Rates'!$A$3:$E$269,MATCH(Z543,'LTSS Rates'!$A$3:$A$269,0),MATCH(AA543,'LTSS Rates'!$A$3:$E$3,0)),0)</f>
        <v>0</v>
      </c>
      <c r="P543" s="55">
        <f t="shared" si="42"/>
        <v>0</v>
      </c>
      <c r="Q543" s="274"/>
      <c r="R543" s="126"/>
      <c r="S543" s="182">
        <f t="shared" si="43"/>
        <v>0</v>
      </c>
      <c r="T543" s="228"/>
      <c r="U543" s="167"/>
      <c r="V543" s="205"/>
      <c r="X543" s="46" t="str">
        <f t="shared" si="44"/>
        <v/>
      </c>
      <c r="Z543" s="46" t="str">
        <f t="shared" si="45"/>
        <v/>
      </c>
      <c r="AA543" s="46" t="str">
        <f t="shared" si="46"/>
        <v xml:space="preserve"> Rate</v>
      </c>
    </row>
    <row r="544" spans="2:27" ht="14.65" customHeight="1" x14ac:dyDescent="0.25">
      <c r="B544" s="125">
        <v>536</v>
      </c>
      <c r="C544" s="121"/>
      <c r="D544" s="52"/>
      <c r="E544" s="52"/>
      <c r="F544" s="121"/>
      <c r="G544" s="57"/>
      <c r="H544" s="53"/>
      <c r="I544" s="54" t="str">
        <f>IFERROR(VLOOKUP(H544,Lists!B:C,2,FALSE),"")</f>
        <v/>
      </c>
      <c r="J544" s="52"/>
      <c r="K544" s="53"/>
      <c r="L544" s="71" t="str">
        <f>IFERROR(INDEX('LTSS Rates'!$C$4:$C$269,MATCH('Claims Summary'!X544,'LTSS Rates'!$A$4:$A$269,0)),"")</f>
        <v/>
      </c>
      <c r="M544" s="54" t="str">
        <f>IFERROR(VLOOKUP(Z544,'LTSS Rates'!A:B,2,FALSE),"")</f>
        <v/>
      </c>
      <c r="N544" s="52"/>
      <c r="O544" s="101">
        <f>IFERROR(INDEX('LTSS Rates'!$A$3:$E$269,MATCH(Z544,'LTSS Rates'!$A$3:$A$269,0),MATCH(AA544,'LTSS Rates'!$A$3:$E$3,0)),0)</f>
        <v>0</v>
      </c>
      <c r="P544" s="55">
        <f t="shared" si="42"/>
        <v>0</v>
      </c>
      <c r="Q544" s="274"/>
      <c r="R544" s="126"/>
      <c r="S544" s="182">
        <f t="shared" si="43"/>
        <v>0</v>
      </c>
      <c r="T544" s="228"/>
      <c r="U544" s="167"/>
      <c r="V544" s="205"/>
      <c r="X544" s="46" t="str">
        <f t="shared" si="44"/>
        <v/>
      </c>
      <c r="Z544" s="46" t="str">
        <f t="shared" si="45"/>
        <v/>
      </c>
      <c r="AA544" s="46" t="str">
        <f t="shared" si="46"/>
        <v xml:space="preserve"> Rate</v>
      </c>
    </row>
    <row r="545" spans="2:27" ht="14.65" customHeight="1" x14ac:dyDescent="0.25">
      <c r="B545" s="125">
        <v>537</v>
      </c>
      <c r="C545" s="121"/>
      <c r="D545" s="52"/>
      <c r="E545" s="52"/>
      <c r="F545" s="121"/>
      <c r="G545" s="57"/>
      <c r="H545" s="53"/>
      <c r="I545" s="54" t="str">
        <f>IFERROR(VLOOKUP(H545,Lists!B:C,2,FALSE),"")</f>
        <v/>
      </c>
      <c r="J545" s="52"/>
      <c r="K545" s="53"/>
      <c r="L545" s="71" t="str">
        <f>IFERROR(INDEX('LTSS Rates'!$C$4:$C$269,MATCH('Claims Summary'!X545,'LTSS Rates'!$A$4:$A$269,0)),"")</f>
        <v/>
      </c>
      <c r="M545" s="54" t="str">
        <f>IFERROR(VLOOKUP(Z545,'LTSS Rates'!A:B,2,FALSE),"")</f>
        <v/>
      </c>
      <c r="N545" s="52"/>
      <c r="O545" s="101">
        <f>IFERROR(INDEX('LTSS Rates'!$A$3:$E$269,MATCH(Z545,'LTSS Rates'!$A$3:$A$269,0),MATCH(AA545,'LTSS Rates'!$A$3:$E$3,0)),0)</f>
        <v>0</v>
      </c>
      <c r="P545" s="55">
        <f t="shared" si="42"/>
        <v>0</v>
      </c>
      <c r="Q545" s="274"/>
      <c r="R545" s="126"/>
      <c r="S545" s="182">
        <f t="shared" si="43"/>
        <v>0</v>
      </c>
      <c r="T545" s="228"/>
      <c r="U545" s="167"/>
      <c r="V545" s="205"/>
      <c r="X545" s="46" t="str">
        <f t="shared" si="44"/>
        <v/>
      </c>
      <c r="Z545" s="46" t="str">
        <f t="shared" si="45"/>
        <v/>
      </c>
      <c r="AA545" s="46" t="str">
        <f t="shared" si="46"/>
        <v xml:space="preserve"> Rate</v>
      </c>
    </row>
    <row r="546" spans="2:27" ht="14.65" customHeight="1" x14ac:dyDescent="0.25">
      <c r="B546" s="125">
        <v>538</v>
      </c>
      <c r="C546" s="121"/>
      <c r="D546" s="52"/>
      <c r="E546" s="52"/>
      <c r="F546" s="121"/>
      <c r="G546" s="57"/>
      <c r="H546" s="53"/>
      <c r="I546" s="54" t="str">
        <f>IFERROR(VLOOKUP(H546,Lists!B:C,2,FALSE),"")</f>
        <v/>
      </c>
      <c r="J546" s="52"/>
      <c r="K546" s="53"/>
      <c r="L546" s="71" t="str">
        <f>IFERROR(INDEX('LTSS Rates'!$C$4:$C$269,MATCH('Claims Summary'!X546,'LTSS Rates'!$A$4:$A$269,0)),"")</f>
        <v/>
      </c>
      <c r="M546" s="54" t="str">
        <f>IFERROR(VLOOKUP(Z546,'LTSS Rates'!A:B,2,FALSE),"")</f>
        <v/>
      </c>
      <c r="N546" s="52"/>
      <c r="O546" s="101">
        <f>IFERROR(INDEX('LTSS Rates'!$A$3:$E$269,MATCH(Z546,'LTSS Rates'!$A$3:$A$269,0),MATCH(AA546,'LTSS Rates'!$A$3:$E$3,0)),0)</f>
        <v>0</v>
      </c>
      <c r="P546" s="55">
        <f t="shared" si="42"/>
        <v>0</v>
      </c>
      <c r="Q546" s="274"/>
      <c r="R546" s="126"/>
      <c r="S546" s="182">
        <f t="shared" si="43"/>
        <v>0</v>
      </c>
      <c r="T546" s="228"/>
      <c r="U546" s="167"/>
      <c r="V546" s="205"/>
      <c r="X546" s="46" t="str">
        <f t="shared" si="44"/>
        <v/>
      </c>
      <c r="Z546" s="46" t="str">
        <f t="shared" si="45"/>
        <v/>
      </c>
      <c r="AA546" s="46" t="str">
        <f t="shared" si="46"/>
        <v xml:space="preserve"> Rate</v>
      </c>
    </row>
    <row r="547" spans="2:27" ht="14.65" customHeight="1" x14ac:dyDescent="0.25">
      <c r="B547" s="125">
        <v>539</v>
      </c>
      <c r="C547" s="121"/>
      <c r="D547" s="52"/>
      <c r="E547" s="52"/>
      <c r="F547" s="121"/>
      <c r="G547" s="57"/>
      <c r="H547" s="53"/>
      <c r="I547" s="54" t="str">
        <f>IFERROR(VLOOKUP(H547,Lists!B:C,2,FALSE),"")</f>
        <v/>
      </c>
      <c r="J547" s="52"/>
      <c r="K547" s="53"/>
      <c r="L547" s="71" t="str">
        <f>IFERROR(INDEX('LTSS Rates'!$C$4:$C$269,MATCH('Claims Summary'!X547,'LTSS Rates'!$A$4:$A$269,0)),"")</f>
        <v/>
      </c>
      <c r="M547" s="54" t="str">
        <f>IFERROR(VLOOKUP(Z547,'LTSS Rates'!A:B,2,FALSE),"")</f>
        <v/>
      </c>
      <c r="N547" s="52"/>
      <c r="O547" s="101">
        <f>IFERROR(INDEX('LTSS Rates'!$A$3:$E$269,MATCH(Z547,'LTSS Rates'!$A$3:$A$269,0),MATCH(AA547,'LTSS Rates'!$A$3:$E$3,0)),0)</f>
        <v>0</v>
      </c>
      <c r="P547" s="55">
        <f t="shared" si="42"/>
        <v>0</v>
      </c>
      <c r="Q547" s="274"/>
      <c r="R547" s="126"/>
      <c r="S547" s="182">
        <f t="shared" si="43"/>
        <v>0</v>
      </c>
      <c r="T547" s="228"/>
      <c r="U547" s="167"/>
      <c r="V547" s="205"/>
      <c r="X547" s="46" t="str">
        <f t="shared" si="44"/>
        <v/>
      </c>
      <c r="Z547" s="46" t="str">
        <f t="shared" si="45"/>
        <v/>
      </c>
      <c r="AA547" s="46" t="str">
        <f t="shared" si="46"/>
        <v xml:space="preserve"> Rate</v>
      </c>
    </row>
    <row r="548" spans="2:27" ht="14.65" customHeight="1" x14ac:dyDescent="0.25">
      <c r="B548" s="125">
        <v>540</v>
      </c>
      <c r="C548" s="121"/>
      <c r="D548" s="52"/>
      <c r="E548" s="52"/>
      <c r="F548" s="121"/>
      <c r="G548" s="57"/>
      <c r="H548" s="53"/>
      <c r="I548" s="54" t="str">
        <f>IFERROR(VLOOKUP(H548,Lists!B:C,2,FALSE),"")</f>
        <v/>
      </c>
      <c r="J548" s="52"/>
      <c r="K548" s="53"/>
      <c r="L548" s="71" t="str">
        <f>IFERROR(INDEX('LTSS Rates'!$C$4:$C$269,MATCH('Claims Summary'!X548,'LTSS Rates'!$A$4:$A$269,0)),"")</f>
        <v/>
      </c>
      <c r="M548" s="54" t="str">
        <f>IFERROR(VLOOKUP(Z548,'LTSS Rates'!A:B,2,FALSE),"")</f>
        <v/>
      </c>
      <c r="N548" s="52"/>
      <c r="O548" s="101">
        <f>IFERROR(INDEX('LTSS Rates'!$A$3:$E$269,MATCH(Z548,'LTSS Rates'!$A$3:$A$269,0),MATCH(AA548,'LTSS Rates'!$A$3:$E$3,0)),0)</f>
        <v>0</v>
      </c>
      <c r="P548" s="55">
        <f t="shared" si="42"/>
        <v>0</v>
      </c>
      <c r="Q548" s="274"/>
      <c r="R548" s="126"/>
      <c r="S548" s="182">
        <f t="shared" si="43"/>
        <v>0</v>
      </c>
      <c r="T548" s="228"/>
      <c r="U548" s="167"/>
      <c r="V548" s="205"/>
      <c r="X548" s="46" t="str">
        <f t="shared" si="44"/>
        <v/>
      </c>
      <c r="Z548" s="46" t="str">
        <f t="shared" si="45"/>
        <v/>
      </c>
      <c r="AA548" s="46" t="str">
        <f t="shared" si="46"/>
        <v xml:space="preserve"> Rate</v>
      </c>
    </row>
    <row r="549" spans="2:27" ht="14.65" customHeight="1" x14ac:dyDescent="0.25">
      <c r="B549" s="125">
        <v>541</v>
      </c>
      <c r="C549" s="121"/>
      <c r="D549" s="52"/>
      <c r="E549" s="52"/>
      <c r="F549" s="121"/>
      <c r="G549" s="57"/>
      <c r="H549" s="53"/>
      <c r="I549" s="54" t="str">
        <f>IFERROR(VLOOKUP(H549,Lists!B:C,2,FALSE),"")</f>
        <v/>
      </c>
      <c r="J549" s="52"/>
      <c r="K549" s="53"/>
      <c r="L549" s="71" t="str">
        <f>IFERROR(INDEX('LTSS Rates'!$C$4:$C$269,MATCH('Claims Summary'!X549,'LTSS Rates'!$A$4:$A$269,0)),"")</f>
        <v/>
      </c>
      <c r="M549" s="54" t="str">
        <f>IFERROR(VLOOKUP(Z549,'LTSS Rates'!A:B,2,FALSE),"")</f>
        <v/>
      </c>
      <c r="N549" s="52"/>
      <c r="O549" s="101">
        <f>IFERROR(INDEX('LTSS Rates'!$A$3:$E$269,MATCH(Z549,'LTSS Rates'!$A$3:$A$269,0),MATCH(AA549,'LTSS Rates'!$A$3:$E$3,0)),0)</f>
        <v>0</v>
      </c>
      <c r="P549" s="55">
        <f t="shared" si="42"/>
        <v>0</v>
      </c>
      <c r="Q549" s="274"/>
      <c r="R549" s="126"/>
      <c r="S549" s="182">
        <f t="shared" si="43"/>
        <v>0</v>
      </c>
      <c r="T549" s="228"/>
      <c r="U549" s="167"/>
      <c r="V549" s="205"/>
      <c r="X549" s="46" t="str">
        <f t="shared" si="44"/>
        <v/>
      </c>
      <c r="Z549" s="46" t="str">
        <f t="shared" si="45"/>
        <v/>
      </c>
      <c r="AA549" s="46" t="str">
        <f t="shared" si="46"/>
        <v xml:space="preserve"> Rate</v>
      </c>
    </row>
    <row r="550" spans="2:27" ht="14.65" customHeight="1" x14ac:dyDescent="0.25">
      <c r="B550" s="125">
        <v>542</v>
      </c>
      <c r="C550" s="121"/>
      <c r="D550" s="52"/>
      <c r="E550" s="52"/>
      <c r="F550" s="121"/>
      <c r="G550" s="57"/>
      <c r="H550" s="53"/>
      <c r="I550" s="54" t="str">
        <f>IFERROR(VLOOKUP(H550,Lists!B:C,2,FALSE),"")</f>
        <v/>
      </c>
      <c r="J550" s="52"/>
      <c r="K550" s="53"/>
      <c r="L550" s="71" t="str">
        <f>IFERROR(INDEX('LTSS Rates'!$C$4:$C$269,MATCH('Claims Summary'!X550,'LTSS Rates'!$A$4:$A$269,0)),"")</f>
        <v/>
      </c>
      <c r="M550" s="54" t="str">
        <f>IFERROR(VLOOKUP(Z550,'LTSS Rates'!A:B,2,FALSE),"")</f>
        <v/>
      </c>
      <c r="N550" s="52"/>
      <c r="O550" s="101">
        <f>IFERROR(INDEX('LTSS Rates'!$A$3:$E$269,MATCH(Z550,'LTSS Rates'!$A$3:$A$269,0),MATCH(AA550,'LTSS Rates'!$A$3:$E$3,0)),0)</f>
        <v>0</v>
      </c>
      <c r="P550" s="55">
        <f t="shared" si="42"/>
        <v>0</v>
      </c>
      <c r="Q550" s="274"/>
      <c r="R550" s="126"/>
      <c r="S550" s="182">
        <f t="shared" si="43"/>
        <v>0</v>
      </c>
      <c r="T550" s="228"/>
      <c r="U550" s="167"/>
      <c r="V550" s="205"/>
      <c r="X550" s="46" t="str">
        <f t="shared" si="44"/>
        <v/>
      </c>
      <c r="Z550" s="46" t="str">
        <f t="shared" si="45"/>
        <v/>
      </c>
      <c r="AA550" s="46" t="str">
        <f t="shared" si="46"/>
        <v xml:space="preserve"> Rate</v>
      </c>
    </row>
    <row r="551" spans="2:27" ht="14.65" customHeight="1" x14ac:dyDescent="0.25">
      <c r="B551" s="125">
        <v>543</v>
      </c>
      <c r="C551" s="121"/>
      <c r="D551" s="52"/>
      <c r="E551" s="52"/>
      <c r="F551" s="121"/>
      <c r="G551" s="57"/>
      <c r="H551" s="53"/>
      <c r="I551" s="54" t="str">
        <f>IFERROR(VLOOKUP(H551,Lists!B:C,2,FALSE),"")</f>
        <v/>
      </c>
      <c r="J551" s="52"/>
      <c r="K551" s="53"/>
      <c r="L551" s="71" t="str">
        <f>IFERROR(INDEX('LTSS Rates'!$C$4:$C$269,MATCH('Claims Summary'!X551,'LTSS Rates'!$A$4:$A$269,0)),"")</f>
        <v/>
      </c>
      <c r="M551" s="54" t="str">
        <f>IFERROR(VLOOKUP(Z551,'LTSS Rates'!A:B,2,FALSE),"")</f>
        <v/>
      </c>
      <c r="N551" s="52"/>
      <c r="O551" s="101">
        <f>IFERROR(INDEX('LTSS Rates'!$A$3:$E$269,MATCH(Z551,'LTSS Rates'!$A$3:$A$269,0),MATCH(AA551,'LTSS Rates'!$A$3:$E$3,0)),0)</f>
        <v>0</v>
      </c>
      <c r="P551" s="55">
        <f t="shared" si="42"/>
        <v>0</v>
      </c>
      <c r="Q551" s="274"/>
      <c r="R551" s="126"/>
      <c r="S551" s="182">
        <f t="shared" si="43"/>
        <v>0</v>
      </c>
      <c r="T551" s="228"/>
      <c r="U551" s="167"/>
      <c r="V551" s="205"/>
      <c r="X551" s="46" t="str">
        <f t="shared" si="44"/>
        <v/>
      </c>
      <c r="Z551" s="46" t="str">
        <f t="shared" si="45"/>
        <v/>
      </c>
      <c r="AA551" s="46" t="str">
        <f t="shared" si="46"/>
        <v xml:space="preserve"> Rate</v>
      </c>
    </row>
    <row r="552" spans="2:27" ht="14.65" customHeight="1" x14ac:dyDescent="0.25">
      <c r="B552" s="125">
        <v>544</v>
      </c>
      <c r="C552" s="121"/>
      <c r="D552" s="52"/>
      <c r="E552" s="52"/>
      <c r="F552" s="121"/>
      <c r="G552" s="57"/>
      <c r="H552" s="53"/>
      <c r="I552" s="54" t="str">
        <f>IFERROR(VLOOKUP(H552,Lists!B:C,2,FALSE),"")</f>
        <v/>
      </c>
      <c r="J552" s="52"/>
      <c r="K552" s="53"/>
      <c r="L552" s="71" t="str">
        <f>IFERROR(INDEX('LTSS Rates'!$C$4:$C$269,MATCH('Claims Summary'!X552,'LTSS Rates'!$A$4:$A$269,0)),"")</f>
        <v/>
      </c>
      <c r="M552" s="54" t="str">
        <f>IFERROR(VLOOKUP(Z552,'LTSS Rates'!A:B,2,FALSE),"")</f>
        <v/>
      </c>
      <c r="N552" s="52"/>
      <c r="O552" s="101">
        <f>IFERROR(INDEX('LTSS Rates'!$A$3:$E$269,MATCH(Z552,'LTSS Rates'!$A$3:$A$269,0),MATCH(AA552,'LTSS Rates'!$A$3:$E$3,0)),0)</f>
        <v>0</v>
      </c>
      <c r="P552" s="55">
        <f t="shared" si="42"/>
        <v>0</v>
      </c>
      <c r="Q552" s="274"/>
      <c r="R552" s="126"/>
      <c r="S552" s="182">
        <f t="shared" si="43"/>
        <v>0</v>
      </c>
      <c r="T552" s="228"/>
      <c r="U552" s="167"/>
      <c r="V552" s="205"/>
      <c r="X552" s="46" t="str">
        <f t="shared" si="44"/>
        <v/>
      </c>
      <c r="Z552" s="46" t="str">
        <f t="shared" si="45"/>
        <v/>
      </c>
      <c r="AA552" s="46" t="str">
        <f t="shared" si="46"/>
        <v xml:space="preserve"> Rate</v>
      </c>
    </row>
    <row r="553" spans="2:27" ht="14.65" customHeight="1" x14ac:dyDescent="0.25">
      <c r="B553" s="125">
        <v>545</v>
      </c>
      <c r="C553" s="121"/>
      <c r="D553" s="52"/>
      <c r="E553" s="52"/>
      <c r="F553" s="121"/>
      <c r="G553" s="57"/>
      <c r="H553" s="53"/>
      <c r="I553" s="54" t="str">
        <f>IFERROR(VLOOKUP(H553,Lists!B:C,2,FALSE),"")</f>
        <v/>
      </c>
      <c r="J553" s="52"/>
      <c r="K553" s="53"/>
      <c r="L553" s="71" t="str">
        <f>IFERROR(INDEX('LTSS Rates'!$C$4:$C$269,MATCH('Claims Summary'!X553,'LTSS Rates'!$A$4:$A$269,0)),"")</f>
        <v/>
      </c>
      <c r="M553" s="54" t="str">
        <f>IFERROR(VLOOKUP(Z553,'LTSS Rates'!A:B,2,FALSE),"")</f>
        <v/>
      </c>
      <c r="N553" s="52"/>
      <c r="O553" s="101">
        <f>IFERROR(INDEX('LTSS Rates'!$A$3:$E$269,MATCH(Z553,'LTSS Rates'!$A$3:$A$269,0),MATCH(AA553,'LTSS Rates'!$A$3:$E$3,0)),0)</f>
        <v>0</v>
      </c>
      <c r="P553" s="55">
        <f t="shared" si="42"/>
        <v>0</v>
      </c>
      <c r="Q553" s="274"/>
      <c r="R553" s="126"/>
      <c r="S553" s="182">
        <f t="shared" si="43"/>
        <v>0</v>
      </c>
      <c r="T553" s="228"/>
      <c r="U553" s="167"/>
      <c r="V553" s="205"/>
      <c r="X553" s="46" t="str">
        <f t="shared" si="44"/>
        <v/>
      </c>
      <c r="Z553" s="46" t="str">
        <f t="shared" si="45"/>
        <v/>
      </c>
      <c r="AA553" s="46" t="str">
        <f t="shared" si="46"/>
        <v xml:space="preserve"> Rate</v>
      </c>
    </row>
    <row r="554" spans="2:27" ht="14.65" customHeight="1" x14ac:dyDescent="0.25">
      <c r="B554" s="125">
        <v>546</v>
      </c>
      <c r="C554" s="121"/>
      <c r="D554" s="52"/>
      <c r="E554" s="52"/>
      <c r="F554" s="121"/>
      <c r="G554" s="57"/>
      <c r="H554" s="53"/>
      <c r="I554" s="54" t="str">
        <f>IFERROR(VLOOKUP(H554,Lists!B:C,2,FALSE),"")</f>
        <v/>
      </c>
      <c r="J554" s="52"/>
      <c r="K554" s="53"/>
      <c r="L554" s="71" t="str">
        <f>IFERROR(INDEX('LTSS Rates'!$C$4:$C$269,MATCH('Claims Summary'!X554,'LTSS Rates'!$A$4:$A$269,0)),"")</f>
        <v/>
      </c>
      <c r="M554" s="54" t="str">
        <f>IFERROR(VLOOKUP(Z554,'LTSS Rates'!A:B,2,FALSE),"")</f>
        <v/>
      </c>
      <c r="N554" s="52"/>
      <c r="O554" s="101">
        <f>IFERROR(INDEX('LTSS Rates'!$A$3:$E$269,MATCH(Z554,'LTSS Rates'!$A$3:$A$269,0),MATCH(AA554,'LTSS Rates'!$A$3:$E$3,0)),0)</f>
        <v>0</v>
      </c>
      <c r="P554" s="55">
        <f t="shared" si="42"/>
        <v>0</v>
      </c>
      <c r="Q554" s="274"/>
      <c r="R554" s="126"/>
      <c r="S554" s="182">
        <f t="shared" si="43"/>
        <v>0</v>
      </c>
      <c r="T554" s="228"/>
      <c r="U554" s="167"/>
      <c r="V554" s="205"/>
      <c r="X554" s="46" t="str">
        <f t="shared" si="44"/>
        <v/>
      </c>
      <c r="Z554" s="46" t="str">
        <f t="shared" si="45"/>
        <v/>
      </c>
      <c r="AA554" s="46" t="str">
        <f t="shared" si="46"/>
        <v xml:space="preserve"> Rate</v>
      </c>
    </row>
    <row r="555" spans="2:27" ht="14.65" customHeight="1" x14ac:dyDescent="0.25">
      <c r="B555" s="125">
        <v>547</v>
      </c>
      <c r="C555" s="121"/>
      <c r="D555" s="52"/>
      <c r="E555" s="52"/>
      <c r="F555" s="121"/>
      <c r="G555" s="57"/>
      <c r="H555" s="53"/>
      <c r="I555" s="54" t="str">
        <f>IFERROR(VLOOKUP(H555,Lists!B:C,2,FALSE),"")</f>
        <v/>
      </c>
      <c r="J555" s="52"/>
      <c r="K555" s="53"/>
      <c r="L555" s="71" t="str">
        <f>IFERROR(INDEX('LTSS Rates'!$C$4:$C$269,MATCH('Claims Summary'!X555,'LTSS Rates'!$A$4:$A$269,0)),"")</f>
        <v/>
      </c>
      <c r="M555" s="54" t="str">
        <f>IFERROR(VLOOKUP(Z555,'LTSS Rates'!A:B,2,FALSE),"")</f>
        <v/>
      </c>
      <c r="N555" s="52"/>
      <c r="O555" s="101">
        <f>IFERROR(INDEX('LTSS Rates'!$A$3:$E$269,MATCH(Z555,'LTSS Rates'!$A$3:$A$269,0),MATCH(AA555,'LTSS Rates'!$A$3:$E$3,0)),0)</f>
        <v>0</v>
      </c>
      <c r="P555" s="55">
        <f t="shared" si="42"/>
        <v>0</v>
      </c>
      <c r="Q555" s="274"/>
      <c r="R555" s="126"/>
      <c r="S555" s="182">
        <f t="shared" si="43"/>
        <v>0</v>
      </c>
      <c r="T555" s="228"/>
      <c r="U555" s="167"/>
      <c r="V555" s="205"/>
      <c r="X555" s="46" t="str">
        <f t="shared" si="44"/>
        <v/>
      </c>
      <c r="Z555" s="46" t="str">
        <f t="shared" si="45"/>
        <v/>
      </c>
      <c r="AA555" s="46" t="str">
        <f t="shared" si="46"/>
        <v xml:space="preserve"> Rate</v>
      </c>
    </row>
    <row r="556" spans="2:27" ht="14.65" customHeight="1" x14ac:dyDescent="0.25">
      <c r="B556" s="125">
        <v>548</v>
      </c>
      <c r="C556" s="121"/>
      <c r="D556" s="52"/>
      <c r="E556" s="52"/>
      <c r="F556" s="121"/>
      <c r="G556" s="57"/>
      <c r="H556" s="53"/>
      <c r="I556" s="54" t="str">
        <f>IFERROR(VLOOKUP(H556,Lists!B:C,2,FALSE),"")</f>
        <v/>
      </c>
      <c r="J556" s="52"/>
      <c r="K556" s="53"/>
      <c r="L556" s="71" t="str">
        <f>IFERROR(INDEX('LTSS Rates'!$C$4:$C$269,MATCH('Claims Summary'!X556,'LTSS Rates'!$A$4:$A$269,0)),"")</f>
        <v/>
      </c>
      <c r="M556" s="54" t="str">
        <f>IFERROR(VLOOKUP(Z556,'LTSS Rates'!A:B,2,FALSE),"")</f>
        <v/>
      </c>
      <c r="N556" s="52"/>
      <c r="O556" s="101">
        <f>IFERROR(INDEX('LTSS Rates'!$A$3:$E$269,MATCH(Z556,'LTSS Rates'!$A$3:$A$269,0),MATCH(AA556,'LTSS Rates'!$A$3:$E$3,0)),0)</f>
        <v>0</v>
      </c>
      <c r="P556" s="55">
        <f t="shared" si="42"/>
        <v>0</v>
      </c>
      <c r="Q556" s="274"/>
      <c r="R556" s="126"/>
      <c r="S556" s="182">
        <f t="shared" si="43"/>
        <v>0</v>
      </c>
      <c r="T556" s="228"/>
      <c r="U556" s="167"/>
      <c r="V556" s="205"/>
      <c r="X556" s="46" t="str">
        <f t="shared" si="44"/>
        <v/>
      </c>
      <c r="Z556" s="46" t="str">
        <f t="shared" si="45"/>
        <v/>
      </c>
      <c r="AA556" s="46" t="str">
        <f t="shared" si="46"/>
        <v xml:space="preserve"> Rate</v>
      </c>
    </row>
    <row r="557" spans="2:27" ht="14.65" customHeight="1" x14ac:dyDescent="0.25">
      <c r="B557" s="125">
        <v>549</v>
      </c>
      <c r="C557" s="121"/>
      <c r="D557" s="52"/>
      <c r="E557" s="52"/>
      <c r="F557" s="121"/>
      <c r="G557" s="57"/>
      <c r="H557" s="53"/>
      <c r="I557" s="54" t="str">
        <f>IFERROR(VLOOKUP(H557,Lists!B:C,2,FALSE),"")</f>
        <v/>
      </c>
      <c r="J557" s="52"/>
      <c r="K557" s="53"/>
      <c r="L557" s="71" t="str">
        <f>IFERROR(INDEX('LTSS Rates'!$C$4:$C$269,MATCH('Claims Summary'!X557,'LTSS Rates'!$A$4:$A$269,0)),"")</f>
        <v/>
      </c>
      <c r="M557" s="54" t="str">
        <f>IFERROR(VLOOKUP(Z557,'LTSS Rates'!A:B,2,FALSE),"")</f>
        <v/>
      </c>
      <c r="N557" s="52"/>
      <c r="O557" s="101">
        <f>IFERROR(INDEX('LTSS Rates'!$A$3:$E$269,MATCH(Z557,'LTSS Rates'!$A$3:$A$269,0),MATCH(AA557,'LTSS Rates'!$A$3:$E$3,0)),0)</f>
        <v>0</v>
      </c>
      <c r="P557" s="55">
        <f t="shared" si="42"/>
        <v>0</v>
      </c>
      <c r="Q557" s="274"/>
      <c r="R557" s="126"/>
      <c r="S557" s="182">
        <f t="shared" si="43"/>
        <v>0</v>
      </c>
      <c r="T557" s="228"/>
      <c r="U557" s="167"/>
      <c r="V557" s="205"/>
      <c r="X557" s="46" t="str">
        <f t="shared" si="44"/>
        <v/>
      </c>
      <c r="Z557" s="46" t="str">
        <f t="shared" si="45"/>
        <v/>
      </c>
      <c r="AA557" s="46" t="str">
        <f t="shared" si="46"/>
        <v xml:space="preserve"> Rate</v>
      </c>
    </row>
    <row r="558" spans="2:27" ht="14.65" customHeight="1" x14ac:dyDescent="0.25">
      <c r="B558" s="125">
        <v>550</v>
      </c>
      <c r="C558" s="121"/>
      <c r="D558" s="52"/>
      <c r="E558" s="52"/>
      <c r="F558" s="121"/>
      <c r="G558" s="57"/>
      <c r="H558" s="53"/>
      <c r="I558" s="54" t="str">
        <f>IFERROR(VLOOKUP(H558,Lists!B:C,2,FALSE),"")</f>
        <v/>
      </c>
      <c r="J558" s="52"/>
      <c r="K558" s="53"/>
      <c r="L558" s="71" t="str">
        <f>IFERROR(INDEX('LTSS Rates'!$C$4:$C$269,MATCH('Claims Summary'!X558,'LTSS Rates'!$A$4:$A$269,0)),"")</f>
        <v/>
      </c>
      <c r="M558" s="54" t="str">
        <f>IFERROR(VLOOKUP(Z558,'LTSS Rates'!A:B,2,FALSE),"")</f>
        <v/>
      </c>
      <c r="N558" s="52"/>
      <c r="O558" s="101">
        <f>IFERROR(INDEX('LTSS Rates'!$A$3:$E$269,MATCH(Z558,'LTSS Rates'!$A$3:$A$269,0),MATCH(AA558,'LTSS Rates'!$A$3:$E$3,0)),0)</f>
        <v>0</v>
      </c>
      <c r="P558" s="55">
        <f t="shared" si="42"/>
        <v>0</v>
      </c>
      <c r="Q558" s="274"/>
      <c r="R558" s="126"/>
      <c r="S558" s="182">
        <f t="shared" si="43"/>
        <v>0</v>
      </c>
      <c r="T558" s="228"/>
      <c r="U558" s="167"/>
      <c r="V558" s="205"/>
      <c r="X558" s="46" t="str">
        <f t="shared" si="44"/>
        <v/>
      </c>
      <c r="Z558" s="46" t="str">
        <f t="shared" si="45"/>
        <v/>
      </c>
      <c r="AA558" s="46" t="str">
        <f t="shared" si="46"/>
        <v xml:space="preserve"> Rate</v>
      </c>
    </row>
    <row r="559" spans="2:27" ht="14.65" customHeight="1" x14ac:dyDescent="0.25">
      <c r="B559" s="125">
        <v>551</v>
      </c>
      <c r="C559" s="121"/>
      <c r="D559" s="52"/>
      <c r="E559" s="52"/>
      <c r="F559" s="121"/>
      <c r="G559" s="57"/>
      <c r="H559" s="53"/>
      <c r="I559" s="54" t="str">
        <f>IFERROR(VLOOKUP(H559,Lists!B:C,2,FALSE),"")</f>
        <v/>
      </c>
      <c r="J559" s="52"/>
      <c r="K559" s="53"/>
      <c r="L559" s="71" t="str">
        <f>IFERROR(INDEX('LTSS Rates'!$C$4:$C$269,MATCH('Claims Summary'!X559,'LTSS Rates'!$A$4:$A$269,0)),"")</f>
        <v/>
      </c>
      <c r="M559" s="54" t="str">
        <f>IFERROR(VLOOKUP(Z559,'LTSS Rates'!A:B,2,FALSE),"")</f>
        <v/>
      </c>
      <c r="N559" s="52"/>
      <c r="O559" s="101">
        <f>IFERROR(INDEX('LTSS Rates'!$A$3:$E$269,MATCH(Z559,'LTSS Rates'!$A$3:$A$269,0),MATCH(AA559,'LTSS Rates'!$A$3:$E$3,0)),0)</f>
        <v>0</v>
      </c>
      <c r="P559" s="55">
        <f t="shared" si="42"/>
        <v>0</v>
      </c>
      <c r="Q559" s="274"/>
      <c r="R559" s="126"/>
      <c r="S559" s="182">
        <f t="shared" si="43"/>
        <v>0</v>
      </c>
      <c r="T559" s="228"/>
      <c r="U559" s="167"/>
      <c r="V559" s="205"/>
      <c r="X559" s="46" t="str">
        <f t="shared" si="44"/>
        <v/>
      </c>
      <c r="Z559" s="46" t="str">
        <f t="shared" si="45"/>
        <v/>
      </c>
      <c r="AA559" s="46" t="str">
        <f t="shared" si="46"/>
        <v xml:space="preserve"> Rate</v>
      </c>
    </row>
    <row r="560" spans="2:27" ht="14.65" customHeight="1" x14ac:dyDescent="0.25">
      <c r="B560" s="125">
        <v>552</v>
      </c>
      <c r="C560" s="121"/>
      <c r="D560" s="52"/>
      <c r="E560" s="52"/>
      <c r="F560" s="121"/>
      <c r="G560" s="57"/>
      <c r="H560" s="53"/>
      <c r="I560" s="54" t="str">
        <f>IFERROR(VLOOKUP(H560,Lists!B:C,2,FALSE),"")</f>
        <v/>
      </c>
      <c r="J560" s="52"/>
      <c r="K560" s="53"/>
      <c r="L560" s="71" t="str">
        <f>IFERROR(INDEX('LTSS Rates'!$C$4:$C$269,MATCH('Claims Summary'!X560,'LTSS Rates'!$A$4:$A$269,0)),"")</f>
        <v/>
      </c>
      <c r="M560" s="54" t="str">
        <f>IFERROR(VLOOKUP(Z560,'LTSS Rates'!A:B,2,FALSE),"")</f>
        <v/>
      </c>
      <c r="N560" s="52"/>
      <c r="O560" s="101">
        <f>IFERROR(INDEX('LTSS Rates'!$A$3:$E$269,MATCH(Z560,'LTSS Rates'!$A$3:$A$269,0),MATCH(AA560,'LTSS Rates'!$A$3:$E$3,0)),0)</f>
        <v>0</v>
      </c>
      <c r="P560" s="55">
        <f t="shared" si="42"/>
        <v>0</v>
      </c>
      <c r="Q560" s="274"/>
      <c r="R560" s="126"/>
      <c r="S560" s="182">
        <f t="shared" si="43"/>
        <v>0</v>
      </c>
      <c r="T560" s="228"/>
      <c r="U560" s="167"/>
      <c r="V560" s="205"/>
      <c r="X560" s="46" t="str">
        <f t="shared" si="44"/>
        <v/>
      </c>
      <c r="Z560" s="46" t="str">
        <f t="shared" si="45"/>
        <v/>
      </c>
      <c r="AA560" s="46" t="str">
        <f t="shared" si="46"/>
        <v xml:space="preserve"> Rate</v>
      </c>
    </row>
    <row r="561" spans="2:27" ht="14.65" customHeight="1" x14ac:dyDescent="0.25">
      <c r="B561" s="125">
        <v>553</v>
      </c>
      <c r="C561" s="121"/>
      <c r="D561" s="52"/>
      <c r="E561" s="52"/>
      <c r="F561" s="121"/>
      <c r="G561" s="57"/>
      <c r="H561" s="53"/>
      <c r="I561" s="54" t="str">
        <f>IFERROR(VLOOKUP(H561,Lists!B:C,2,FALSE),"")</f>
        <v/>
      </c>
      <c r="J561" s="52"/>
      <c r="K561" s="53"/>
      <c r="L561" s="71" t="str">
        <f>IFERROR(INDEX('LTSS Rates'!$C$4:$C$269,MATCH('Claims Summary'!X561,'LTSS Rates'!$A$4:$A$269,0)),"")</f>
        <v/>
      </c>
      <c r="M561" s="54" t="str">
        <f>IFERROR(VLOOKUP(Z561,'LTSS Rates'!A:B,2,FALSE),"")</f>
        <v/>
      </c>
      <c r="N561" s="52"/>
      <c r="O561" s="101">
        <f>IFERROR(INDEX('LTSS Rates'!$A$3:$E$269,MATCH(Z561,'LTSS Rates'!$A$3:$A$269,0),MATCH(AA561,'LTSS Rates'!$A$3:$E$3,0)),0)</f>
        <v>0</v>
      </c>
      <c r="P561" s="55">
        <f t="shared" si="42"/>
        <v>0</v>
      </c>
      <c r="Q561" s="274"/>
      <c r="R561" s="126"/>
      <c r="S561" s="182">
        <f t="shared" si="43"/>
        <v>0</v>
      </c>
      <c r="T561" s="228"/>
      <c r="U561" s="167"/>
      <c r="V561" s="205"/>
      <c r="X561" s="46" t="str">
        <f t="shared" si="44"/>
        <v/>
      </c>
      <c r="Z561" s="46" t="str">
        <f t="shared" si="45"/>
        <v/>
      </c>
      <c r="AA561" s="46" t="str">
        <f t="shared" si="46"/>
        <v xml:space="preserve"> Rate</v>
      </c>
    </row>
    <row r="562" spans="2:27" ht="14.65" customHeight="1" x14ac:dyDescent="0.25">
      <c r="B562" s="125">
        <v>554</v>
      </c>
      <c r="C562" s="121"/>
      <c r="D562" s="52"/>
      <c r="E562" s="52"/>
      <c r="F562" s="121"/>
      <c r="G562" s="57"/>
      <c r="H562" s="53"/>
      <c r="I562" s="54" t="str">
        <f>IFERROR(VLOOKUP(H562,Lists!B:C,2,FALSE),"")</f>
        <v/>
      </c>
      <c r="J562" s="52"/>
      <c r="K562" s="53"/>
      <c r="L562" s="71" t="str">
        <f>IFERROR(INDEX('LTSS Rates'!$C$4:$C$269,MATCH('Claims Summary'!X562,'LTSS Rates'!$A$4:$A$269,0)),"")</f>
        <v/>
      </c>
      <c r="M562" s="54" t="str">
        <f>IFERROR(VLOOKUP(Z562,'LTSS Rates'!A:B,2,FALSE),"")</f>
        <v/>
      </c>
      <c r="N562" s="52"/>
      <c r="O562" s="101">
        <f>IFERROR(INDEX('LTSS Rates'!$A$3:$E$269,MATCH(Z562,'LTSS Rates'!$A$3:$A$269,0),MATCH(AA562,'LTSS Rates'!$A$3:$E$3,0)),0)</f>
        <v>0</v>
      </c>
      <c r="P562" s="55">
        <f t="shared" si="42"/>
        <v>0</v>
      </c>
      <c r="Q562" s="274"/>
      <c r="R562" s="126"/>
      <c r="S562" s="182">
        <f t="shared" si="43"/>
        <v>0</v>
      </c>
      <c r="T562" s="228"/>
      <c r="U562" s="167"/>
      <c r="V562" s="205"/>
      <c r="X562" s="46" t="str">
        <f t="shared" si="44"/>
        <v/>
      </c>
      <c r="Z562" s="46" t="str">
        <f t="shared" si="45"/>
        <v/>
      </c>
      <c r="AA562" s="46" t="str">
        <f t="shared" si="46"/>
        <v xml:space="preserve"> Rate</v>
      </c>
    </row>
    <row r="563" spans="2:27" ht="14.65" customHeight="1" x14ac:dyDescent="0.25">
      <c r="B563" s="125">
        <v>555</v>
      </c>
      <c r="C563" s="121"/>
      <c r="D563" s="52"/>
      <c r="E563" s="52"/>
      <c r="F563" s="121"/>
      <c r="G563" s="57"/>
      <c r="H563" s="53"/>
      <c r="I563" s="54" t="str">
        <f>IFERROR(VLOOKUP(H563,Lists!B:C,2,FALSE),"")</f>
        <v/>
      </c>
      <c r="J563" s="52"/>
      <c r="K563" s="53"/>
      <c r="L563" s="71" t="str">
        <f>IFERROR(INDEX('LTSS Rates'!$C$4:$C$269,MATCH('Claims Summary'!X563,'LTSS Rates'!$A$4:$A$269,0)),"")</f>
        <v/>
      </c>
      <c r="M563" s="54" t="str">
        <f>IFERROR(VLOOKUP(Z563,'LTSS Rates'!A:B,2,FALSE),"")</f>
        <v/>
      </c>
      <c r="N563" s="52"/>
      <c r="O563" s="101">
        <f>IFERROR(INDEX('LTSS Rates'!$A$3:$E$269,MATCH(Z563,'LTSS Rates'!$A$3:$A$269,0),MATCH(AA563,'LTSS Rates'!$A$3:$E$3,0)),0)</f>
        <v>0</v>
      </c>
      <c r="P563" s="55">
        <f t="shared" si="42"/>
        <v>0</v>
      </c>
      <c r="Q563" s="274"/>
      <c r="R563" s="126"/>
      <c r="S563" s="182">
        <f t="shared" si="43"/>
        <v>0</v>
      </c>
      <c r="T563" s="228"/>
      <c r="U563" s="167"/>
      <c r="V563" s="205"/>
      <c r="X563" s="46" t="str">
        <f t="shared" si="44"/>
        <v/>
      </c>
      <c r="Z563" s="46" t="str">
        <f t="shared" si="45"/>
        <v/>
      </c>
      <c r="AA563" s="46" t="str">
        <f t="shared" si="46"/>
        <v xml:space="preserve"> Rate</v>
      </c>
    </row>
    <row r="564" spans="2:27" ht="14.65" customHeight="1" x14ac:dyDescent="0.25">
      <c r="B564" s="125">
        <v>556</v>
      </c>
      <c r="C564" s="121"/>
      <c r="D564" s="52"/>
      <c r="E564" s="52"/>
      <c r="F564" s="121"/>
      <c r="G564" s="57"/>
      <c r="H564" s="53"/>
      <c r="I564" s="54" t="str">
        <f>IFERROR(VLOOKUP(H564,Lists!B:C,2,FALSE),"")</f>
        <v/>
      </c>
      <c r="J564" s="52"/>
      <c r="K564" s="53"/>
      <c r="L564" s="71" t="str">
        <f>IFERROR(INDEX('LTSS Rates'!$C$4:$C$269,MATCH('Claims Summary'!X564,'LTSS Rates'!$A$4:$A$269,0)),"")</f>
        <v/>
      </c>
      <c r="M564" s="54" t="str">
        <f>IFERROR(VLOOKUP(Z564,'LTSS Rates'!A:B,2,FALSE),"")</f>
        <v/>
      </c>
      <c r="N564" s="52"/>
      <c r="O564" s="101">
        <f>IFERROR(INDEX('LTSS Rates'!$A$3:$E$269,MATCH(Z564,'LTSS Rates'!$A$3:$A$269,0),MATCH(AA564,'LTSS Rates'!$A$3:$E$3,0)),0)</f>
        <v>0</v>
      </c>
      <c r="P564" s="55">
        <f t="shared" si="42"/>
        <v>0</v>
      </c>
      <c r="Q564" s="274"/>
      <c r="R564" s="126"/>
      <c r="S564" s="182">
        <f t="shared" si="43"/>
        <v>0</v>
      </c>
      <c r="T564" s="228"/>
      <c r="U564" s="167"/>
      <c r="V564" s="205"/>
      <c r="X564" s="46" t="str">
        <f t="shared" si="44"/>
        <v/>
      </c>
      <c r="Z564" s="46" t="str">
        <f t="shared" si="45"/>
        <v/>
      </c>
      <c r="AA564" s="46" t="str">
        <f t="shared" si="46"/>
        <v xml:space="preserve"> Rate</v>
      </c>
    </row>
    <row r="565" spans="2:27" ht="14.65" customHeight="1" x14ac:dyDescent="0.25">
      <c r="B565" s="125">
        <v>557</v>
      </c>
      <c r="C565" s="121"/>
      <c r="D565" s="52"/>
      <c r="E565" s="52"/>
      <c r="F565" s="121"/>
      <c r="G565" s="57"/>
      <c r="H565" s="53"/>
      <c r="I565" s="54" t="str">
        <f>IFERROR(VLOOKUP(H565,Lists!B:C,2,FALSE),"")</f>
        <v/>
      </c>
      <c r="J565" s="52"/>
      <c r="K565" s="53"/>
      <c r="L565" s="71" t="str">
        <f>IFERROR(INDEX('LTSS Rates'!$C$4:$C$269,MATCH('Claims Summary'!X565,'LTSS Rates'!$A$4:$A$269,0)),"")</f>
        <v/>
      </c>
      <c r="M565" s="54" t="str">
        <f>IFERROR(VLOOKUP(Z565,'LTSS Rates'!A:B,2,FALSE),"")</f>
        <v/>
      </c>
      <c r="N565" s="52"/>
      <c r="O565" s="101">
        <f>IFERROR(INDEX('LTSS Rates'!$A$3:$E$269,MATCH(Z565,'LTSS Rates'!$A$3:$A$269,0),MATCH(AA565,'LTSS Rates'!$A$3:$E$3,0)),0)</f>
        <v>0</v>
      </c>
      <c r="P565" s="55">
        <f t="shared" ref="P565:P628" si="47">IFERROR(N565*O565,0)</f>
        <v>0</v>
      </c>
      <c r="Q565" s="274"/>
      <c r="R565" s="126"/>
      <c r="S565" s="182">
        <f t="shared" ref="S565:S628" si="48">P565-R565</f>
        <v>0</v>
      </c>
      <c r="T565" s="228"/>
      <c r="U565" s="167"/>
      <c r="V565" s="205"/>
      <c r="X565" s="46" t="str">
        <f t="shared" ref="X565:X628" si="49">CONCATENATE(K565,J565)</f>
        <v/>
      </c>
      <c r="Z565" s="46" t="str">
        <f t="shared" ref="Z565:Z628" si="50">IF(G565="State Funded",CONCATENATE(K565,"CP"),CONCATENATE(K565,J565))</f>
        <v/>
      </c>
      <c r="AA565" s="46" t="str">
        <f t="shared" ref="AA565:AA628" si="51">CONCATENATE(I565," ","Rate")</f>
        <v xml:space="preserve"> Rate</v>
      </c>
    </row>
    <row r="566" spans="2:27" ht="14.65" customHeight="1" x14ac:dyDescent="0.25">
      <c r="B566" s="125">
        <v>558</v>
      </c>
      <c r="C566" s="121"/>
      <c r="D566" s="52"/>
      <c r="E566" s="52"/>
      <c r="F566" s="121"/>
      <c r="G566" s="57"/>
      <c r="H566" s="53"/>
      <c r="I566" s="54" t="str">
        <f>IFERROR(VLOOKUP(H566,Lists!B:C,2,FALSE),"")</f>
        <v/>
      </c>
      <c r="J566" s="52"/>
      <c r="K566" s="53"/>
      <c r="L566" s="71" t="str">
        <f>IFERROR(INDEX('LTSS Rates'!$C$4:$C$269,MATCH('Claims Summary'!X566,'LTSS Rates'!$A$4:$A$269,0)),"")</f>
        <v/>
      </c>
      <c r="M566" s="54" t="str">
        <f>IFERROR(VLOOKUP(Z566,'LTSS Rates'!A:B,2,FALSE),"")</f>
        <v/>
      </c>
      <c r="N566" s="52"/>
      <c r="O566" s="101">
        <f>IFERROR(INDEX('LTSS Rates'!$A$3:$E$269,MATCH(Z566,'LTSS Rates'!$A$3:$A$269,0),MATCH(AA566,'LTSS Rates'!$A$3:$E$3,0)),0)</f>
        <v>0</v>
      </c>
      <c r="P566" s="55">
        <f t="shared" si="47"/>
        <v>0</v>
      </c>
      <c r="Q566" s="274"/>
      <c r="R566" s="126"/>
      <c r="S566" s="182">
        <f t="shared" si="48"/>
        <v>0</v>
      </c>
      <c r="T566" s="228"/>
      <c r="U566" s="167"/>
      <c r="V566" s="205"/>
      <c r="X566" s="46" t="str">
        <f t="shared" si="49"/>
        <v/>
      </c>
      <c r="Z566" s="46" t="str">
        <f t="shared" si="50"/>
        <v/>
      </c>
      <c r="AA566" s="46" t="str">
        <f t="shared" si="51"/>
        <v xml:space="preserve"> Rate</v>
      </c>
    </row>
    <row r="567" spans="2:27" ht="14.65" customHeight="1" x14ac:dyDescent="0.25">
      <c r="B567" s="125">
        <v>559</v>
      </c>
      <c r="C567" s="121"/>
      <c r="D567" s="52"/>
      <c r="E567" s="52"/>
      <c r="F567" s="121"/>
      <c r="G567" s="57"/>
      <c r="H567" s="53"/>
      <c r="I567" s="54" t="str">
        <f>IFERROR(VLOOKUP(H567,Lists!B:C,2,FALSE),"")</f>
        <v/>
      </c>
      <c r="J567" s="52"/>
      <c r="K567" s="53"/>
      <c r="L567" s="71" t="str">
        <f>IFERROR(INDEX('LTSS Rates'!$C$4:$C$269,MATCH('Claims Summary'!X567,'LTSS Rates'!$A$4:$A$269,0)),"")</f>
        <v/>
      </c>
      <c r="M567" s="54" t="str">
        <f>IFERROR(VLOOKUP(Z567,'LTSS Rates'!A:B,2,FALSE),"")</f>
        <v/>
      </c>
      <c r="N567" s="52"/>
      <c r="O567" s="101">
        <f>IFERROR(INDEX('LTSS Rates'!$A$3:$E$269,MATCH(Z567,'LTSS Rates'!$A$3:$A$269,0),MATCH(AA567,'LTSS Rates'!$A$3:$E$3,0)),0)</f>
        <v>0</v>
      </c>
      <c r="P567" s="55">
        <f t="shared" si="47"/>
        <v>0</v>
      </c>
      <c r="Q567" s="274"/>
      <c r="R567" s="126"/>
      <c r="S567" s="182">
        <f t="shared" si="48"/>
        <v>0</v>
      </c>
      <c r="T567" s="228"/>
      <c r="U567" s="167"/>
      <c r="V567" s="205"/>
      <c r="X567" s="46" t="str">
        <f t="shared" si="49"/>
        <v/>
      </c>
      <c r="Z567" s="46" t="str">
        <f t="shared" si="50"/>
        <v/>
      </c>
      <c r="AA567" s="46" t="str">
        <f t="shared" si="51"/>
        <v xml:space="preserve"> Rate</v>
      </c>
    </row>
    <row r="568" spans="2:27" ht="14.65" customHeight="1" x14ac:dyDescent="0.25">
      <c r="B568" s="125">
        <v>560</v>
      </c>
      <c r="C568" s="121"/>
      <c r="D568" s="52"/>
      <c r="E568" s="52"/>
      <c r="F568" s="121"/>
      <c r="G568" s="57"/>
      <c r="H568" s="53"/>
      <c r="I568" s="54" t="str">
        <f>IFERROR(VLOOKUP(H568,Lists!B:C,2,FALSE),"")</f>
        <v/>
      </c>
      <c r="J568" s="52"/>
      <c r="K568" s="53"/>
      <c r="L568" s="71" t="str">
        <f>IFERROR(INDEX('LTSS Rates'!$C$4:$C$269,MATCH('Claims Summary'!X568,'LTSS Rates'!$A$4:$A$269,0)),"")</f>
        <v/>
      </c>
      <c r="M568" s="54" t="str">
        <f>IFERROR(VLOOKUP(Z568,'LTSS Rates'!A:B,2,FALSE),"")</f>
        <v/>
      </c>
      <c r="N568" s="52"/>
      <c r="O568" s="101">
        <f>IFERROR(INDEX('LTSS Rates'!$A$3:$E$269,MATCH(Z568,'LTSS Rates'!$A$3:$A$269,0),MATCH(AA568,'LTSS Rates'!$A$3:$E$3,0)),0)</f>
        <v>0</v>
      </c>
      <c r="P568" s="55">
        <f t="shared" si="47"/>
        <v>0</v>
      </c>
      <c r="Q568" s="274"/>
      <c r="R568" s="126"/>
      <c r="S568" s="182">
        <f t="shared" si="48"/>
        <v>0</v>
      </c>
      <c r="T568" s="228"/>
      <c r="U568" s="167"/>
      <c r="V568" s="205"/>
      <c r="X568" s="46" t="str">
        <f t="shared" si="49"/>
        <v/>
      </c>
      <c r="Z568" s="46" t="str">
        <f t="shared" si="50"/>
        <v/>
      </c>
      <c r="AA568" s="46" t="str">
        <f t="shared" si="51"/>
        <v xml:space="preserve"> Rate</v>
      </c>
    </row>
    <row r="569" spans="2:27" ht="14.65" customHeight="1" x14ac:dyDescent="0.25">
      <c r="B569" s="125">
        <v>561</v>
      </c>
      <c r="C569" s="121"/>
      <c r="D569" s="52"/>
      <c r="E569" s="52"/>
      <c r="F569" s="121"/>
      <c r="G569" s="57"/>
      <c r="H569" s="53"/>
      <c r="I569" s="54" t="str">
        <f>IFERROR(VLOOKUP(H569,Lists!B:C,2,FALSE),"")</f>
        <v/>
      </c>
      <c r="J569" s="52"/>
      <c r="K569" s="53"/>
      <c r="L569" s="71" t="str">
        <f>IFERROR(INDEX('LTSS Rates'!$C$4:$C$269,MATCH('Claims Summary'!X569,'LTSS Rates'!$A$4:$A$269,0)),"")</f>
        <v/>
      </c>
      <c r="M569" s="54" t="str">
        <f>IFERROR(VLOOKUP(Z569,'LTSS Rates'!A:B,2,FALSE),"")</f>
        <v/>
      </c>
      <c r="N569" s="52"/>
      <c r="O569" s="101">
        <f>IFERROR(INDEX('LTSS Rates'!$A$3:$E$269,MATCH(Z569,'LTSS Rates'!$A$3:$A$269,0),MATCH(AA569,'LTSS Rates'!$A$3:$E$3,0)),0)</f>
        <v>0</v>
      </c>
      <c r="P569" s="55">
        <f t="shared" si="47"/>
        <v>0</v>
      </c>
      <c r="Q569" s="274"/>
      <c r="R569" s="126"/>
      <c r="S569" s="182">
        <f t="shared" si="48"/>
        <v>0</v>
      </c>
      <c r="T569" s="228"/>
      <c r="U569" s="167"/>
      <c r="V569" s="205"/>
      <c r="X569" s="46" t="str">
        <f t="shared" si="49"/>
        <v/>
      </c>
      <c r="Z569" s="46" t="str">
        <f t="shared" si="50"/>
        <v/>
      </c>
      <c r="AA569" s="46" t="str">
        <f t="shared" si="51"/>
        <v xml:space="preserve"> Rate</v>
      </c>
    </row>
    <row r="570" spans="2:27" ht="14.65" customHeight="1" x14ac:dyDescent="0.25">
      <c r="B570" s="125">
        <v>562</v>
      </c>
      <c r="C570" s="121"/>
      <c r="D570" s="52"/>
      <c r="E570" s="52"/>
      <c r="F570" s="121"/>
      <c r="G570" s="57"/>
      <c r="H570" s="53"/>
      <c r="I570" s="54" t="str">
        <f>IFERROR(VLOOKUP(H570,Lists!B:C,2,FALSE),"")</f>
        <v/>
      </c>
      <c r="J570" s="52"/>
      <c r="K570" s="53"/>
      <c r="L570" s="71" t="str">
        <f>IFERROR(INDEX('LTSS Rates'!$C$4:$C$269,MATCH('Claims Summary'!X570,'LTSS Rates'!$A$4:$A$269,0)),"")</f>
        <v/>
      </c>
      <c r="M570" s="54" t="str">
        <f>IFERROR(VLOOKUP(Z570,'LTSS Rates'!A:B,2,FALSE),"")</f>
        <v/>
      </c>
      <c r="N570" s="52"/>
      <c r="O570" s="101">
        <f>IFERROR(INDEX('LTSS Rates'!$A$3:$E$269,MATCH(Z570,'LTSS Rates'!$A$3:$A$269,0),MATCH(AA570,'LTSS Rates'!$A$3:$E$3,0)),0)</f>
        <v>0</v>
      </c>
      <c r="P570" s="55">
        <f t="shared" si="47"/>
        <v>0</v>
      </c>
      <c r="Q570" s="274"/>
      <c r="R570" s="126"/>
      <c r="S570" s="182">
        <f t="shared" si="48"/>
        <v>0</v>
      </c>
      <c r="T570" s="228"/>
      <c r="U570" s="167"/>
      <c r="V570" s="205"/>
      <c r="X570" s="46" t="str">
        <f t="shared" si="49"/>
        <v/>
      </c>
      <c r="Z570" s="46" t="str">
        <f t="shared" si="50"/>
        <v/>
      </c>
      <c r="AA570" s="46" t="str">
        <f t="shared" si="51"/>
        <v xml:space="preserve"> Rate</v>
      </c>
    </row>
    <row r="571" spans="2:27" ht="14.65" customHeight="1" x14ac:dyDescent="0.25">
      <c r="B571" s="125">
        <v>563</v>
      </c>
      <c r="C571" s="121"/>
      <c r="D571" s="52"/>
      <c r="E571" s="52"/>
      <c r="F571" s="121"/>
      <c r="G571" s="57"/>
      <c r="H571" s="53"/>
      <c r="I571" s="54" t="str">
        <f>IFERROR(VLOOKUP(H571,Lists!B:C,2,FALSE),"")</f>
        <v/>
      </c>
      <c r="J571" s="52"/>
      <c r="K571" s="53"/>
      <c r="L571" s="71" t="str">
        <f>IFERROR(INDEX('LTSS Rates'!$C$4:$C$269,MATCH('Claims Summary'!X571,'LTSS Rates'!$A$4:$A$269,0)),"")</f>
        <v/>
      </c>
      <c r="M571" s="54" t="str">
        <f>IFERROR(VLOOKUP(Z571,'LTSS Rates'!A:B,2,FALSE),"")</f>
        <v/>
      </c>
      <c r="N571" s="52"/>
      <c r="O571" s="101">
        <f>IFERROR(INDEX('LTSS Rates'!$A$3:$E$269,MATCH(Z571,'LTSS Rates'!$A$3:$A$269,0),MATCH(AA571,'LTSS Rates'!$A$3:$E$3,0)),0)</f>
        <v>0</v>
      </c>
      <c r="P571" s="55">
        <f t="shared" si="47"/>
        <v>0</v>
      </c>
      <c r="Q571" s="274"/>
      <c r="R571" s="126"/>
      <c r="S571" s="182">
        <f t="shared" si="48"/>
        <v>0</v>
      </c>
      <c r="T571" s="228"/>
      <c r="U571" s="167"/>
      <c r="V571" s="205"/>
      <c r="X571" s="46" t="str">
        <f t="shared" si="49"/>
        <v/>
      </c>
      <c r="Z571" s="46" t="str">
        <f t="shared" si="50"/>
        <v/>
      </c>
      <c r="AA571" s="46" t="str">
        <f t="shared" si="51"/>
        <v xml:space="preserve"> Rate</v>
      </c>
    </row>
    <row r="572" spans="2:27" ht="14.65" customHeight="1" x14ac:dyDescent="0.25">
      <c r="B572" s="125">
        <v>564</v>
      </c>
      <c r="C572" s="121"/>
      <c r="D572" s="52"/>
      <c r="E572" s="52"/>
      <c r="F572" s="121"/>
      <c r="G572" s="57"/>
      <c r="H572" s="53"/>
      <c r="I572" s="54" t="str">
        <f>IFERROR(VLOOKUP(H572,Lists!B:C,2,FALSE),"")</f>
        <v/>
      </c>
      <c r="J572" s="52"/>
      <c r="K572" s="53"/>
      <c r="L572" s="71" t="str">
        <f>IFERROR(INDEX('LTSS Rates'!$C$4:$C$269,MATCH('Claims Summary'!X572,'LTSS Rates'!$A$4:$A$269,0)),"")</f>
        <v/>
      </c>
      <c r="M572" s="54" t="str">
        <f>IFERROR(VLOOKUP(Z572,'LTSS Rates'!A:B,2,FALSE),"")</f>
        <v/>
      </c>
      <c r="N572" s="52"/>
      <c r="O572" s="101">
        <f>IFERROR(INDEX('LTSS Rates'!$A$3:$E$269,MATCH(Z572,'LTSS Rates'!$A$3:$A$269,0),MATCH(AA572,'LTSS Rates'!$A$3:$E$3,0)),0)</f>
        <v>0</v>
      </c>
      <c r="P572" s="55">
        <f t="shared" si="47"/>
        <v>0</v>
      </c>
      <c r="Q572" s="274"/>
      <c r="R572" s="126"/>
      <c r="S572" s="182">
        <f t="shared" si="48"/>
        <v>0</v>
      </c>
      <c r="T572" s="228"/>
      <c r="U572" s="167"/>
      <c r="V572" s="205"/>
      <c r="X572" s="46" t="str">
        <f t="shared" si="49"/>
        <v/>
      </c>
      <c r="Z572" s="46" t="str">
        <f t="shared" si="50"/>
        <v/>
      </c>
      <c r="AA572" s="46" t="str">
        <f t="shared" si="51"/>
        <v xml:space="preserve"> Rate</v>
      </c>
    </row>
    <row r="573" spans="2:27" ht="14.65" customHeight="1" x14ac:dyDescent="0.25">
      <c r="B573" s="125">
        <v>565</v>
      </c>
      <c r="C573" s="121"/>
      <c r="D573" s="52"/>
      <c r="E573" s="52"/>
      <c r="F573" s="121"/>
      <c r="G573" s="57"/>
      <c r="H573" s="53"/>
      <c r="I573" s="54" t="str">
        <f>IFERROR(VLOOKUP(H573,Lists!B:C,2,FALSE),"")</f>
        <v/>
      </c>
      <c r="J573" s="52"/>
      <c r="K573" s="53"/>
      <c r="L573" s="71" t="str">
        <f>IFERROR(INDEX('LTSS Rates'!$C$4:$C$269,MATCH('Claims Summary'!X573,'LTSS Rates'!$A$4:$A$269,0)),"")</f>
        <v/>
      </c>
      <c r="M573" s="54" t="str">
        <f>IFERROR(VLOOKUP(Z573,'LTSS Rates'!A:B,2,FALSE),"")</f>
        <v/>
      </c>
      <c r="N573" s="52"/>
      <c r="O573" s="101">
        <f>IFERROR(INDEX('LTSS Rates'!$A$3:$E$269,MATCH(Z573,'LTSS Rates'!$A$3:$A$269,0),MATCH(AA573,'LTSS Rates'!$A$3:$E$3,0)),0)</f>
        <v>0</v>
      </c>
      <c r="P573" s="55">
        <f t="shared" si="47"/>
        <v>0</v>
      </c>
      <c r="Q573" s="274"/>
      <c r="R573" s="126"/>
      <c r="S573" s="182">
        <f t="shared" si="48"/>
        <v>0</v>
      </c>
      <c r="T573" s="228"/>
      <c r="U573" s="167"/>
      <c r="V573" s="205"/>
      <c r="X573" s="46" t="str">
        <f t="shared" si="49"/>
        <v/>
      </c>
      <c r="Z573" s="46" t="str">
        <f t="shared" si="50"/>
        <v/>
      </c>
      <c r="AA573" s="46" t="str">
        <f t="shared" si="51"/>
        <v xml:space="preserve"> Rate</v>
      </c>
    </row>
    <row r="574" spans="2:27" ht="14.65" customHeight="1" x14ac:dyDescent="0.25">
      <c r="B574" s="125">
        <v>566</v>
      </c>
      <c r="C574" s="121"/>
      <c r="D574" s="52"/>
      <c r="E574" s="52"/>
      <c r="F574" s="121"/>
      <c r="G574" s="57"/>
      <c r="H574" s="53"/>
      <c r="I574" s="54" t="str">
        <f>IFERROR(VLOOKUP(H574,Lists!B:C,2,FALSE),"")</f>
        <v/>
      </c>
      <c r="J574" s="52"/>
      <c r="K574" s="53"/>
      <c r="L574" s="71" t="str">
        <f>IFERROR(INDEX('LTSS Rates'!$C$4:$C$269,MATCH('Claims Summary'!X574,'LTSS Rates'!$A$4:$A$269,0)),"")</f>
        <v/>
      </c>
      <c r="M574" s="54" t="str">
        <f>IFERROR(VLOOKUP(Z574,'LTSS Rates'!A:B,2,FALSE),"")</f>
        <v/>
      </c>
      <c r="N574" s="52"/>
      <c r="O574" s="101">
        <f>IFERROR(INDEX('LTSS Rates'!$A$3:$E$269,MATCH(Z574,'LTSS Rates'!$A$3:$A$269,0),MATCH(AA574,'LTSS Rates'!$A$3:$E$3,0)),0)</f>
        <v>0</v>
      </c>
      <c r="P574" s="55">
        <f t="shared" si="47"/>
        <v>0</v>
      </c>
      <c r="Q574" s="274"/>
      <c r="R574" s="126"/>
      <c r="S574" s="182">
        <f t="shared" si="48"/>
        <v>0</v>
      </c>
      <c r="T574" s="228"/>
      <c r="U574" s="167"/>
      <c r="V574" s="205"/>
      <c r="X574" s="46" t="str">
        <f t="shared" si="49"/>
        <v/>
      </c>
      <c r="Z574" s="46" t="str">
        <f t="shared" si="50"/>
        <v/>
      </c>
      <c r="AA574" s="46" t="str">
        <f t="shared" si="51"/>
        <v xml:space="preserve"> Rate</v>
      </c>
    </row>
    <row r="575" spans="2:27" ht="14.65" customHeight="1" x14ac:dyDescent="0.25">
      <c r="B575" s="125">
        <v>567</v>
      </c>
      <c r="C575" s="121"/>
      <c r="D575" s="52"/>
      <c r="E575" s="52"/>
      <c r="F575" s="121"/>
      <c r="G575" s="57"/>
      <c r="H575" s="53"/>
      <c r="I575" s="54" t="str">
        <f>IFERROR(VLOOKUP(H575,Lists!B:C,2,FALSE),"")</f>
        <v/>
      </c>
      <c r="J575" s="52"/>
      <c r="K575" s="53"/>
      <c r="L575" s="71" t="str">
        <f>IFERROR(INDEX('LTSS Rates'!$C$4:$C$269,MATCH('Claims Summary'!X575,'LTSS Rates'!$A$4:$A$269,0)),"")</f>
        <v/>
      </c>
      <c r="M575" s="54" t="str">
        <f>IFERROR(VLOOKUP(Z575,'LTSS Rates'!A:B,2,FALSE),"")</f>
        <v/>
      </c>
      <c r="N575" s="52"/>
      <c r="O575" s="101">
        <f>IFERROR(INDEX('LTSS Rates'!$A$3:$E$269,MATCH(Z575,'LTSS Rates'!$A$3:$A$269,0),MATCH(AA575,'LTSS Rates'!$A$3:$E$3,0)),0)</f>
        <v>0</v>
      </c>
      <c r="P575" s="55">
        <f t="shared" si="47"/>
        <v>0</v>
      </c>
      <c r="Q575" s="274"/>
      <c r="R575" s="126"/>
      <c r="S575" s="182">
        <f t="shared" si="48"/>
        <v>0</v>
      </c>
      <c r="T575" s="228"/>
      <c r="U575" s="167"/>
      <c r="V575" s="205"/>
      <c r="X575" s="46" t="str">
        <f t="shared" si="49"/>
        <v/>
      </c>
      <c r="Z575" s="46" t="str">
        <f t="shared" si="50"/>
        <v/>
      </c>
      <c r="AA575" s="46" t="str">
        <f t="shared" si="51"/>
        <v xml:space="preserve"> Rate</v>
      </c>
    </row>
    <row r="576" spans="2:27" ht="14.65" customHeight="1" x14ac:dyDescent="0.25">
      <c r="B576" s="125">
        <v>568</v>
      </c>
      <c r="C576" s="121"/>
      <c r="D576" s="52"/>
      <c r="E576" s="52"/>
      <c r="F576" s="121"/>
      <c r="G576" s="57"/>
      <c r="H576" s="53"/>
      <c r="I576" s="54" t="str">
        <f>IFERROR(VLOOKUP(H576,Lists!B:C,2,FALSE),"")</f>
        <v/>
      </c>
      <c r="J576" s="52"/>
      <c r="K576" s="53"/>
      <c r="L576" s="71" t="str">
        <f>IFERROR(INDEX('LTSS Rates'!$C$4:$C$269,MATCH('Claims Summary'!X576,'LTSS Rates'!$A$4:$A$269,0)),"")</f>
        <v/>
      </c>
      <c r="M576" s="54" t="str">
        <f>IFERROR(VLOOKUP(Z576,'LTSS Rates'!A:B,2,FALSE),"")</f>
        <v/>
      </c>
      <c r="N576" s="52"/>
      <c r="O576" s="101">
        <f>IFERROR(INDEX('LTSS Rates'!$A$3:$E$269,MATCH(Z576,'LTSS Rates'!$A$3:$A$269,0),MATCH(AA576,'LTSS Rates'!$A$3:$E$3,0)),0)</f>
        <v>0</v>
      </c>
      <c r="P576" s="55">
        <f t="shared" si="47"/>
        <v>0</v>
      </c>
      <c r="Q576" s="274"/>
      <c r="R576" s="126"/>
      <c r="S576" s="182">
        <f t="shared" si="48"/>
        <v>0</v>
      </c>
      <c r="T576" s="228"/>
      <c r="U576" s="167"/>
      <c r="V576" s="205"/>
      <c r="X576" s="46" t="str">
        <f t="shared" si="49"/>
        <v/>
      </c>
      <c r="Z576" s="46" t="str">
        <f t="shared" si="50"/>
        <v/>
      </c>
      <c r="AA576" s="46" t="str">
        <f t="shared" si="51"/>
        <v xml:space="preserve"> Rate</v>
      </c>
    </row>
    <row r="577" spans="2:27" ht="14.65" customHeight="1" x14ac:dyDescent="0.25">
      <c r="B577" s="125">
        <v>569</v>
      </c>
      <c r="C577" s="121"/>
      <c r="D577" s="52"/>
      <c r="E577" s="52"/>
      <c r="F577" s="121"/>
      <c r="G577" s="57"/>
      <c r="H577" s="53"/>
      <c r="I577" s="54" t="str">
        <f>IFERROR(VLOOKUP(H577,Lists!B:C,2,FALSE),"")</f>
        <v/>
      </c>
      <c r="J577" s="52"/>
      <c r="K577" s="53"/>
      <c r="L577" s="71" t="str">
        <f>IFERROR(INDEX('LTSS Rates'!$C$4:$C$269,MATCH('Claims Summary'!X577,'LTSS Rates'!$A$4:$A$269,0)),"")</f>
        <v/>
      </c>
      <c r="M577" s="54" t="str">
        <f>IFERROR(VLOOKUP(Z577,'LTSS Rates'!A:B,2,FALSE),"")</f>
        <v/>
      </c>
      <c r="N577" s="52"/>
      <c r="O577" s="101">
        <f>IFERROR(INDEX('LTSS Rates'!$A$3:$E$269,MATCH(Z577,'LTSS Rates'!$A$3:$A$269,0),MATCH(AA577,'LTSS Rates'!$A$3:$E$3,0)),0)</f>
        <v>0</v>
      </c>
      <c r="P577" s="55">
        <f t="shared" si="47"/>
        <v>0</v>
      </c>
      <c r="Q577" s="274"/>
      <c r="R577" s="126"/>
      <c r="S577" s="182">
        <f t="shared" si="48"/>
        <v>0</v>
      </c>
      <c r="T577" s="228"/>
      <c r="U577" s="167"/>
      <c r="V577" s="205"/>
      <c r="X577" s="46" t="str">
        <f t="shared" si="49"/>
        <v/>
      </c>
      <c r="Z577" s="46" t="str">
        <f t="shared" si="50"/>
        <v/>
      </c>
      <c r="AA577" s="46" t="str">
        <f t="shared" si="51"/>
        <v xml:space="preserve"> Rate</v>
      </c>
    </row>
    <row r="578" spans="2:27" ht="14.65" customHeight="1" x14ac:dyDescent="0.25">
      <c r="B578" s="125">
        <v>570</v>
      </c>
      <c r="C578" s="121"/>
      <c r="D578" s="52"/>
      <c r="E578" s="52"/>
      <c r="F578" s="121"/>
      <c r="G578" s="57"/>
      <c r="H578" s="53"/>
      <c r="I578" s="54" t="str">
        <f>IFERROR(VLOOKUP(H578,Lists!B:C,2,FALSE),"")</f>
        <v/>
      </c>
      <c r="J578" s="52"/>
      <c r="K578" s="53"/>
      <c r="L578" s="71" t="str">
        <f>IFERROR(INDEX('LTSS Rates'!$C$4:$C$269,MATCH('Claims Summary'!X578,'LTSS Rates'!$A$4:$A$269,0)),"")</f>
        <v/>
      </c>
      <c r="M578" s="54" t="str">
        <f>IFERROR(VLOOKUP(Z578,'LTSS Rates'!A:B,2,FALSE),"")</f>
        <v/>
      </c>
      <c r="N578" s="52"/>
      <c r="O578" s="101">
        <f>IFERROR(INDEX('LTSS Rates'!$A$3:$E$269,MATCH(Z578,'LTSS Rates'!$A$3:$A$269,0),MATCH(AA578,'LTSS Rates'!$A$3:$E$3,0)),0)</f>
        <v>0</v>
      </c>
      <c r="P578" s="55">
        <f t="shared" si="47"/>
        <v>0</v>
      </c>
      <c r="Q578" s="274"/>
      <c r="R578" s="126"/>
      <c r="S578" s="182">
        <f t="shared" si="48"/>
        <v>0</v>
      </c>
      <c r="T578" s="228"/>
      <c r="U578" s="167"/>
      <c r="V578" s="205"/>
      <c r="X578" s="46" t="str">
        <f t="shared" si="49"/>
        <v/>
      </c>
      <c r="Z578" s="46" t="str">
        <f t="shared" si="50"/>
        <v/>
      </c>
      <c r="AA578" s="46" t="str">
        <f t="shared" si="51"/>
        <v xml:space="preserve"> Rate</v>
      </c>
    </row>
    <row r="579" spans="2:27" ht="14.65" customHeight="1" x14ac:dyDescent="0.25">
      <c r="B579" s="125">
        <v>571</v>
      </c>
      <c r="C579" s="121"/>
      <c r="D579" s="52"/>
      <c r="E579" s="52"/>
      <c r="F579" s="121"/>
      <c r="G579" s="57"/>
      <c r="H579" s="53"/>
      <c r="I579" s="54" t="str">
        <f>IFERROR(VLOOKUP(H579,Lists!B:C,2,FALSE),"")</f>
        <v/>
      </c>
      <c r="J579" s="52"/>
      <c r="K579" s="53"/>
      <c r="L579" s="71" t="str">
        <f>IFERROR(INDEX('LTSS Rates'!$C$4:$C$269,MATCH('Claims Summary'!X579,'LTSS Rates'!$A$4:$A$269,0)),"")</f>
        <v/>
      </c>
      <c r="M579" s="54" t="str">
        <f>IFERROR(VLOOKUP(Z579,'LTSS Rates'!A:B,2,FALSE),"")</f>
        <v/>
      </c>
      <c r="N579" s="52"/>
      <c r="O579" s="101">
        <f>IFERROR(INDEX('LTSS Rates'!$A$3:$E$269,MATCH(Z579,'LTSS Rates'!$A$3:$A$269,0),MATCH(AA579,'LTSS Rates'!$A$3:$E$3,0)),0)</f>
        <v>0</v>
      </c>
      <c r="P579" s="55">
        <f t="shared" si="47"/>
        <v>0</v>
      </c>
      <c r="Q579" s="274"/>
      <c r="R579" s="126"/>
      <c r="S579" s="182">
        <f t="shared" si="48"/>
        <v>0</v>
      </c>
      <c r="T579" s="228"/>
      <c r="U579" s="167"/>
      <c r="V579" s="205"/>
      <c r="X579" s="46" t="str">
        <f t="shared" si="49"/>
        <v/>
      </c>
      <c r="Z579" s="46" t="str">
        <f t="shared" si="50"/>
        <v/>
      </c>
      <c r="AA579" s="46" t="str">
        <f t="shared" si="51"/>
        <v xml:space="preserve"> Rate</v>
      </c>
    </row>
    <row r="580" spans="2:27" ht="14.65" customHeight="1" x14ac:dyDescent="0.25">
      <c r="B580" s="125">
        <v>572</v>
      </c>
      <c r="C580" s="121"/>
      <c r="D580" s="52"/>
      <c r="E580" s="52"/>
      <c r="F580" s="121"/>
      <c r="G580" s="57"/>
      <c r="H580" s="53"/>
      <c r="I580" s="54" t="str">
        <f>IFERROR(VLOOKUP(H580,Lists!B:C,2,FALSE),"")</f>
        <v/>
      </c>
      <c r="J580" s="52"/>
      <c r="K580" s="53"/>
      <c r="L580" s="71" t="str">
        <f>IFERROR(INDEX('LTSS Rates'!$C$4:$C$269,MATCH('Claims Summary'!X580,'LTSS Rates'!$A$4:$A$269,0)),"")</f>
        <v/>
      </c>
      <c r="M580" s="54" t="str">
        <f>IFERROR(VLOOKUP(Z580,'LTSS Rates'!A:B,2,FALSE),"")</f>
        <v/>
      </c>
      <c r="N580" s="52"/>
      <c r="O580" s="101">
        <f>IFERROR(INDEX('LTSS Rates'!$A$3:$E$269,MATCH(Z580,'LTSS Rates'!$A$3:$A$269,0),MATCH(AA580,'LTSS Rates'!$A$3:$E$3,0)),0)</f>
        <v>0</v>
      </c>
      <c r="P580" s="55">
        <f t="shared" si="47"/>
        <v>0</v>
      </c>
      <c r="Q580" s="274"/>
      <c r="R580" s="126"/>
      <c r="S580" s="182">
        <f t="shared" si="48"/>
        <v>0</v>
      </c>
      <c r="T580" s="228"/>
      <c r="U580" s="167"/>
      <c r="V580" s="205"/>
      <c r="X580" s="46" t="str">
        <f t="shared" si="49"/>
        <v/>
      </c>
      <c r="Z580" s="46" t="str">
        <f t="shared" si="50"/>
        <v/>
      </c>
      <c r="AA580" s="46" t="str">
        <f t="shared" si="51"/>
        <v xml:space="preserve"> Rate</v>
      </c>
    </row>
    <row r="581" spans="2:27" ht="14.65" customHeight="1" x14ac:dyDescent="0.25">
      <c r="B581" s="125">
        <v>573</v>
      </c>
      <c r="C581" s="121"/>
      <c r="D581" s="52"/>
      <c r="E581" s="52"/>
      <c r="F581" s="121"/>
      <c r="G581" s="57"/>
      <c r="H581" s="53"/>
      <c r="I581" s="54" t="str">
        <f>IFERROR(VLOOKUP(H581,Lists!B:C,2,FALSE),"")</f>
        <v/>
      </c>
      <c r="J581" s="52"/>
      <c r="K581" s="53"/>
      <c r="L581" s="71" t="str">
        <f>IFERROR(INDEX('LTSS Rates'!$C$4:$C$269,MATCH('Claims Summary'!X581,'LTSS Rates'!$A$4:$A$269,0)),"")</f>
        <v/>
      </c>
      <c r="M581" s="54" t="str">
        <f>IFERROR(VLOOKUP(Z581,'LTSS Rates'!A:B,2,FALSE),"")</f>
        <v/>
      </c>
      <c r="N581" s="52"/>
      <c r="O581" s="101">
        <f>IFERROR(INDEX('LTSS Rates'!$A$3:$E$269,MATCH(Z581,'LTSS Rates'!$A$3:$A$269,0),MATCH(AA581,'LTSS Rates'!$A$3:$E$3,0)),0)</f>
        <v>0</v>
      </c>
      <c r="P581" s="55">
        <f t="shared" si="47"/>
        <v>0</v>
      </c>
      <c r="Q581" s="274"/>
      <c r="R581" s="126"/>
      <c r="S581" s="182">
        <f t="shared" si="48"/>
        <v>0</v>
      </c>
      <c r="T581" s="228"/>
      <c r="U581" s="167"/>
      <c r="V581" s="205"/>
      <c r="X581" s="46" t="str">
        <f t="shared" si="49"/>
        <v/>
      </c>
      <c r="Z581" s="46" t="str">
        <f t="shared" si="50"/>
        <v/>
      </c>
      <c r="AA581" s="46" t="str">
        <f t="shared" si="51"/>
        <v xml:space="preserve"> Rate</v>
      </c>
    </row>
    <row r="582" spans="2:27" ht="14.65" customHeight="1" x14ac:dyDescent="0.25">
      <c r="B582" s="125">
        <v>574</v>
      </c>
      <c r="C582" s="121"/>
      <c r="D582" s="52"/>
      <c r="E582" s="52"/>
      <c r="F582" s="121"/>
      <c r="G582" s="57"/>
      <c r="H582" s="53"/>
      <c r="I582" s="54" t="str">
        <f>IFERROR(VLOOKUP(H582,Lists!B:C,2,FALSE),"")</f>
        <v/>
      </c>
      <c r="J582" s="52"/>
      <c r="K582" s="53"/>
      <c r="L582" s="71" t="str">
        <f>IFERROR(INDEX('LTSS Rates'!$C$4:$C$269,MATCH('Claims Summary'!X582,'LTSS Rates'!$A$4:$A$269,0)),"")</f>
        <v/>
      </c>
      <c r="M582" s="54" t="str">
        <f>IFERROR(VLOOKUP(Z582,'LTSS Rates'!A:B,2,FALSE),"")</f>
        <v/>
      </c>
      <c r="N582" s="52"/>
      <c r="O582" s="101">
        <f>IFERROR(INDEX('LTSS Rates'!$A$3:$E$269,MATCH(Z582,'LTSS Rates'!$A$3:$A$269,0),MATCH(AA582,'LTSS Rates'!$A$3:$E$3,0)),0)</f>
        <v>0</v>
      </c>
      <c r="P582" s="55">
        <f t="shared" si="47"/>
        <v>0</v>
      </c>
      <c r="Q582" s="274"/>
      <c r="R582" s="126"/>
      <c r="S582" s="182">
        <f t="shared" si="48"/>
        <v>0</v>
      </c>
      <c r="T582" s="228"/>
      <c r="U582" s="167"/>
      <c r="V582" s="205"/>
      <c r="X582" s="46" t="str">
        <f t="shared" si="49"/>
        <v/>
      </c>
      <c r="Z582" s="46" t="str">
        <f t="shared" si="50"/>
        <v/>
      </c>
      <c r="AA582" s="46" t="str">
        <f t="shared" si="51"/>
        <v xml:space="preserve"> Rate</v>
      </c>
    </row>
    <row r="583" spans="2:27" ht="14.65" customHeight="1" x14ac:dyDescent="0.25">
      <c r="B583" s="125">
        <v>575</v>
      </c>
      <c r="C583" s="121"/>
      <c r="D583" s="52"/>
      <c r="E583" s="52"/>
      <c r="F583" s="121"/>
      <c r="G583" s="57"/>
      <c r="H583" s="53"/>
      <c r="I583" s="54" t="str">
        <f>IFERROR(VLOOKUP(H583,Lists!B:C,2,FALSE),"")</f>
        <v/>
      </c>
      <c r="J583" s="52"/>
      <c r="K583" s="53"/>
      <c r="L583" s="71" t="str">
        <f>IFERROR(INDEX('LTSS Rates'!$C$4:$C$269,MATCH('Claims Summary'!X583,'LTSS Rates'!$A$4:$A$269,0)),"")</f>
        <v/>
      </c>
      <c r="M583" s="54" t="str">
        <f>IFERROR(VLOOKUP(Z583,'LTSS Rates'!A:B,2,FALSE),"")</f>
        <v/>
      </c>
      <c r="N583" s="52"/>
      <c r="O583" s="101">
        <f>IFERROR(INDEX('LTSS Rates'!$A$3:$E$269,MATCH(Z583,'LTSS Rates'!$A$3:$A$269,0),MATCH(AA583,'LTSS Rates'!$A$3:$E$3,0)),0)</f>
        <v>0</v>
      </c>
      <c r="P583" s="55">
        <f t="shared" si="47"/>
        <v>0</v>
      </c>
      <c r="Q583" s="274"/>
      <c r="R583" s="126"/>
      <c r="S583" s="182">
        <f t="shared" si="48"/>
        <v>0</v>
      </c>
      <c r="T583" s="228"/>
      <c r="U583" s="167"/>
      <c r="V583" s="205"/>
      <c r="X583" s="46" t="str">
        <f t="shared" si="49"/>
        <v/>
      </c>
      <c r="Z583" s="46" t="str">
        <f t="shared" si="50"/>
        <v/>
      </c>
      <c r="AA583" s="46" t="str">
        <f t="shared" si="51"/>
        <v xml:space="preserve"> Rate</v>
      </c>
    </row>
    <row r="584" spans="2:27" ht="14.65" customHeight="1" x14ac:dyDescent="0.25">
      <c r="B584" s="125">
        <v>576</v>
      </c>
      <c r="C584" s="121"/>
      <c r="D584" s="52"/>
      <c r="E584" s="52"/>
      <c r="F584" s="121"/>
      <c r="G584" s="57"/>
      <c r="H584" s="53"/>
      <c r="I584" s="54" t="str">
        <f>IFERROR(VLOOKUP(H584,Lists!B:C,2,FALSE),"")</f>
        <v/>
      </c>
      <c r="J584" s="52"/>
      <c r="K584" s="53"/>
      <c r="L584" s="71" t="str">
        <f>IFERROR(INDEX('LTSS Rates'!$C$4:$C$269,MATCH('Claims Summary'!X584,'LTSS Rates'!$A$4:$A$269,0)),"")</f>
        <v/>
      </c>
      <c r="M584" s="54" t="str">
        <f>IFERROR(VLOOKUP(Z584,'LTSS Rates'!A:B,2,FALSE),"")</f>
        <v/>
      </c>
      <c r="N584" s="52"/>
      <c r="O584" s="101">
        <f>IFERROR(INDEX('LTSS Rates'!$A$3:$E$269,MATCH(Z584,'LTSS Rates'!$A$3:$A$269,0),MATCH(AA584,'LTSS Rates'!$A$3:$E$3,0)),0)</f>
        <v>0</v>
      </c>
      <c r="P584" s="55">
        <f t="shared" si="47"/>
        <v>0</v>
      </c>
      <c r="Q584" s="274"/>
      <c r="R584" s="126"/>
      <c r="S584" s="182">
        <f t="shared" si="48"/>
        <v>0</v>
      </c>
      <c r="T584" s="228"/>
      <c r="U584" s="167"/>
      <c r="V584" s="205"/>
      <c r="X584" s="46" t="str">
        <f t="shared" si="49"/>
        <v/>
      </c>
      <c r="Z584" s="46" t="str">
        <f t="shared" si="50"/>
        <v/>
      </c>
      <c r="AA584" s="46" t="str">
        <f t="shared" si="51"/>
        <v xml:space="preserve"> Rate</v>
      </c>
    </row>
    <row r="585" spans="2:27" ht="14.65" customHeight="1" x14ac:dyDescent="0.25">
      <c r="B585" s="125">
        <v>577</v>
      </c>
      <c r="C585" s="121"/>
      <c r="D585" s="52"/>
      <c r="E585" s="52"/>
      <c r="F585" s="121"/>
      <c r="G585" s="57"/>
      <c r="H585" s="53"/>
      <c r="I585" s="54" t="str">
        <f>IFERROR(VLOOKUP(H585,Lists!B:C,2,FALSE),"")</f>
        <v/>
      </c>
      <c r="J585" s="52"/>
      <c r="K585" s="53"/>
      <c r="L585" s="71" t="str">
        <f>IFERROR(INDEX('LTSS Rates'!$C$4:$C$269,MATCH('Claims Summary'!X585,'LTSS Rates'!$A$4:$A$269,0)),"")</f>
        <v/>
      </c>
      <c r="M585" s="54" t="str">
        <f>IFERROR(VLOOKUP(Z585,'LTSS Rates'!A:B,2,FALSE),"")</f>
        <v/>
      </c>
      <c r="N585" s="52"/>
      <c r="O585" s="101">
        <f>IFERROR(INDEX('LTSS Rates'!$A$3:$E$269,MATCH(Z585,'LTSS Rates'!$A$3:$A$269,0),MATCH(AA585,'LTSS Rates'!$A$3:$E$3,0)),0)</f>
        <v>0</v>
      </c>
      <c r="P585" s="55">
        <f t="shared" si="47"/>
        <v>0</v>
      </c>
      <c r="Q585" s="274"/>
      <c r="R585" s="126"/>
      <c r="S585" s="182">
        <f t="shared" si="48"/>
        <v>0</v>
      </c>
      <c r="T585" s="228"/>
      <c r="U585" s="167"/>
      <c r="V585" s="205"/>
      <c r="X585" s="46" t="str">
        <f t="shared" si="49"/>
        <v/>
      </c>
      <c r="Z585" s="46" t="str">
        <f t="shared" si="50"/>
        <v/>
      </c>
      <c r="AA585" s="46" t="str">
        <f t="shared" si="51"/>
        <v xml:space="preserve"> Rate</v>
      </c>
    </row>
    <row r="586" spans="2:27" ht="14.65" customHeight="1" x14ac:dyDescent="0.25">
      <c r="B586" s="125">
        <v>578</v>
      </c>
      <c r="C586" s="121"/>
      <c r="D586" s="52"/>
      <c r="E586" s="52"/>
      <c r="F586" s="121"/>
      <c r="G586" s="57"/>
      <c r="H586" s="53"/>
      <c r="I586" s="54" t="str">
        <f>IFERROR(VLOOKUP(H586,Lists!B:C,2,FALSE),"")</f>
        <v/>
      </c>
      <c r="J586" s="52"/>
      <c r="K586" s="53"/>
      <c r="L586" s="71" t="str">
        <f>IFERROR(INDEX('LTSS Rates'!$C$4:$C$269,MATCH('Claims Summary'!X586,'LTSS Rates'!$A$4:$A$269,0)),"")</f>
        <v/>
      </c>
      <c r="M586" s="54" t="str">
        <f>IFERROR(VLOOKUP(Z586,'LTSS Rates'!A:B,2,FALSE),"")</f>
        <v/>
      </c>
      <c r="N586" s="52"/>
      <c r="O586" s="101">
        <f>IFERROR(INDEX('LTSS Rates'!$A$3:$E$269,MATCH(Z586,'LTSS Rates'!$A$3:$A$269,0),MATCH(AA586,'LTSS Rates'!$A$3:$E$3,0)),0)</f>
        <v>0</v>
      </c>
      <c r="P586" s="55">
        <f t="shared" si="47"/>
        <v>0</v>
      </c>
      <c r="Q586" s="274"/>
      <c r="R586" s="126"/>
      <c r="S586" s="182">
        <f t="shared" si="48"/>
        <v>0</v>
      </c>
      <c r="T586" s="228"/>
      <c r="U586" s="167"/>
      <c r="V586" s="205"/>
      <c r="X586" s="46" t="str">
        <f t="shared" si="49"/>
        <v/>
      </c>
      <c r="Z586" s="46" t="str">
        <f t="shared" si="50"/>
        <v/>
      </c>
      <c r="AA586" s="46" t="str">
        <f t="shared" si="51"/>
        <v xml:space="preserve"> Rate</v>
      </c>
    </row>
    <row r="587" spans="2:27" ht="14.65" customHeight="1" x14ac:dyDescent="0.25">
      <c r="B587" s="125">
        <v>579</v>
      </c>
      <c r="C587" s="121"/>
      <c r="D587" s="52"/>
      <c r="E587" s="52"/>
      <c r="F587" s="121"/>
      <c r="G587" s="57"/>
      <c r="H587" s="53"/>
      <c r="I587" s="54" t="str">
        <f>IFERROR(VLOOKUP(H587,Lists!B:C,2,FALSE),"")</f>
        <v/>
      </c>
      <c r="J587" s="52"/>
      <c r="K587" s="53"/>
      <c r="L587" s="71" t="str">
        <f>IFERROR(INDEX('LTSS Rates'!$C$4:$C$269,MATCH('Claims Summary'!X587,'LTSS Rates'!$A$4:$A$269,0)),"")</f>
        <v/>
      </c>
      <c r="M587" s="54" t="str">
        <f>IFERROR(VLOOKUP(Z587,'LTSS Rates'!A:B,2,FALSE),"")</f>
        <v/>
      </c>
      <c r="N587" s="52"/>
      <c r="O587" s="101">
        <f>IFERROR(INDEX('LTSS Rates'!$A$3:$E$269,MATCH(Z587,'LTSS Rates'!$A$3:$A$269,0),MATCH(AA587,'LTSS Rates'!$A$3:$E$3,0)),0)</f>
        <v>0</v>
      </c>
      <c r="P587" s="55">
        <f t="shared" si="47"/>
        <v>0</v>
      </c>
      <c r="Q587" s="274"/>
      <c r="R587" s="126"/>
      <c r="S587" s="182">
        <f t="shared" si="48"/>
        <v>0</v>
      </c>
      <c r="T587" s="228"/>
      <c r="U587" s="167"/>
      <c r="V587" s="205"/>
      <c r="X587" s="46" t="str">
        <f t="shared" si="49"/>
        <v/>
      </c>
      <c r="Z587" s="46" t="str">
        <f t="shared" si="50"/>
        <v/>
      </c>
      <c r="AA587" s="46" t="str">
        <f t="shared" si="51"/>
        <v xml:space="preserve"> Rate</v>
      </c>
    </row>
    <row r="588" spans="2:27" ht="14.65" customHeight="1" x14ac:dyDescent="0.25">
      <c r="B588" s="125">
        <v>580</v>
      </c>
      <c r="C588" s="121"/>
      <c r="D588" s="52"/>
      <c r="E588" s="52"/>
      <c r="F588" s="121"/>
      <c r="G588" s="57"/>
      <c r="H588" s="53"/>
      <c r="I588" s="54" t="str">
        <f>IFERROR(VLOOKUP(H588,Lists!B:C,2,FALSE),"")</f>
        <v/>
      </c>
      <c r="J588" s="52"/>
      <c r="K588" s="53"/>
      <c r="L588" s="71" t="str">
        <f>IFERROR(INDEX('LTSS Rates'!$C$4:$C$269,MATCH('Claims Summary'!X588,'LTSS Rates'!$A$4:$A$269,0)),"")</f>
        <v/>
      </c>
      <c r="M588" s="54" t="str">
        <f>IFERROR(VLOOKUP(Z588,'LTSS Rates'!A:B,2,FALSE),"")</f>
        <v/>
      </c>
      <c r="N588" s="52"/>
      <c r="O588" s="101">
        <f>IFERROR(INDEX('LTSS Rates'!$A$3:$E$269,MATCH(Z588,'LTSS Rates'!$A$3:$A$269,0),MATCH(AA588,'LTSS Rates'!$A$3:$E$3,0)),0)</f>
        <v>0</v>
      </c>
      <c r="P588" s="55">
        <f t="shared" si="47"/>
        <v>0</v>
      </c>
      <c r="Q588" s="274"/>
      <c r="R588" s="126"/>
      <c r="S588" s="182">
        <f t="shared" si="48"/>
        <v>0</v>
      </c>
      <c r="T588" s="228"/>
      <c r="U588" s="167"/>
      <c r="V588" s="205"/>
      <c r="X588" s="46" t="str">
        <f t="shared" si="49"/>
        <v/>
      </c>
      <c r="Z588" s="46" t="str">
        <f t="shared" si="50"/>
        <v/>
      </c>
      <c r="AA588" s="46" t="str">
        <f t="shared" si="51"/>
        <v xml:space="preserve"> Rate</v>
      </c>
    </row>
    <row r="589" spans="2:27" ht="14.65" customHeight="1" x14ac:dyDescent="0.25">
      <c r="B589" s="125">
        <v>581</v>
      </c>
      <c r="C589" s="121"/>
      <c r="D589" s="52"/>
      <c r="E589" s="52"/>
      <c r="F589" s="121"/>
      <c r="G589" s="57"/>
      <c r="H589" s="53"/>
      <c r="I589" s="54" t="str">
        <f>IFERROR(VLOOKUP(H589,Lists!B:C,2,FALSE),"")</f>
        <v/>
      </c>
      <c r="J589" s="52"/>
      <c r="K589" s="53"/>
      <c r="L589" s="71" t="str">
        <f>IFERROR(INDEX('LTSS Rates'!$C$4:$C$269,MATCH('Claims Summary'!X589,'LTSS Rates'!$A$4:$A$269,0)),"")</f>
        <v/>
      </c>
      <c r="M589" s="54" t="str">
        <f>IFERROR(VLOOKUP(Z589,'LTSS Rates'!A:B,2,FALSE),"")</f>
        <v/>
      </c>
      <c r="N589" s="52"/>
      <c r="O589" s="101">
        <f>IFERROR(INDEX('LTSS Rates'!$A$3:$E$269,MATCH(Z589,'LTSS Rates'!$A$3:$A$269,0),MATCH(AA589,'LTSS Rates'!$A$3:$E$3,0)),0)</f>
        <v>0</v>
      </c>
      <c r="P589" s="55">
        <f t="shared" si="47"/>
        <v>0</v>
      </c>
      <c r="Q589" s="274"/>
      <c r="R589" s="126"/>
      <c r="S589" s="182">
        <f t="shared" si="48"/>
        <v>0</v>
      </c>
      <c r="T589" s="228"/>
      <c r="U589" s="167"/>
      <c r="V589" s="205"/>
      <c r="X589" s="46" t="str">
        <f t="shared" si="49"/>
        <v/>
      </c>
      <c r="Z589" s="46" t="str">
        <f t="shared" si="50"/>
        <v/>
      </c>
      <c r="AA589" s="46" t="str">
        <f t="shared" si="51"/>
        <v xml:space="preserve"> Rate</v>
      </c>
    </row>
    <row r="590" spans="2:27" ht="14.65" customHeight="1" x14ac:dyDescent="0.25">
      <c r="B590" s="125">
        <v>582</v>
      </c>
      <c r="C590" s="121"/>
      <c r="D590" s="52"/>
      <c r="E590" s="52"/>
      <c r="F590" s="121"/>
      <c r="G590" s="57"/>
      <c r="H590" s="53"/>
      <c r="I590" s="54" t="str">
        <f>IFERROR(VLOOKUP(H590,Lists!B:C,2,FALSE),"")</f>
        <v/>
      </c>
      <c r="J590" s="52"/>
      <c r="K590" s="53"/>
      <c r="L590" s="71" t="str">
        <f>IFERROR(INDEX('LTSS Rates'!$C$4:$C$269,MATCH('Claims Summary'!X590,'LTSS Rates'!$A$4:$A$269,0)),"")</f>
        <v/>
      </c>
      <c r="M590" s="54" t="str">
        <f>IFERROR(VLOOKUP(Z590,'LTSS Rates'!A:B,2,FALSE),"")</f>
        <v/>
      </c>
      <c r="N590" s="52"/>
      <c r="O590" s="101">
        <f>IFERROR(INDEX('LTSS Rates'!$A$3:$E$269,MATCH(Z590,'LTSS Rates'!$A$3:$A$269,0),MATCH(AA590,'LTSS Rates'!$A$3:$E$3,0)),0)</f>
        <v>0</v>
      </c>
      <c r="P590" s="55">
        <f t="shared" si="47"/>
        <v>0</v>
      </c>
      <c r="Q590" s="274"/>
      <c r="R590" s="126"/>
      <c r="S590" s="182">
        <f t="shared" si="48"/>
        <v>0</v>
      </c>
      <c r="T590" s="228"/>
      <c r="U590" s="167"/>
      <c r="V590" s="205"/>
      <c r="X590" s="46" t="str">
        <f t="shared" si="49"/>
        <v/>
      </c>
      <c r="Z590" s="46" t="str">
        <f t="shared" si="50"/>
        <v/>
      </c>
      <c r="AA590" s="46" t="str">
        <f t="shared" si="51"/>
        <v xml:space="preserve"> Rate</v>
      </c>
    </row>
    <row r="591" spans="2:27" ht="14.65" customHeight="1" x14ac:dyDescent="0.25">
      <c r="B591" s="125">
        <v>583</v>
      </c>
      <c r="C591" s="121"/>
      <c r="D591" s="52"/>
      <c r="E591" s="52"/>
      <c r="F591" s="121"/>
      <c r="G591" s="57"/>
      <c r="H591" s="53"/>
      <c r="I591" s="54" t="str">
        <f>IFERROR(VLOOKUP(H591,Lists!B:C,2,FALSE),"")</f>
        <v/>
      </c>
      <c r="J591" s="52"/>
      <c r="K591" s="53"/>
      <c r="L591" s="71" t="str">
        <f>IFERROR(INDEX('LTSS Rates'!$C$4:$C$269,MATCH('Claims Summary'!X591,'LTSS Rates'!$A$4:$A$269,0)),"")</f>
        <v/>
      </c>
      <c r="M591" s="54" t="str">
        <f>IFERROR(VLOOKUP(Z591,'LTSS Rates'!A:B,2,FALSE),"")</f>
        <v/>
      </c>
      <c r="N591" s="52"/>
      <c r="O591" s="101">
        <f>IFERROR(INDEX('LTSS Rates'!$A$3:$E$269,MATCH(Z591,'LTSS Rates'!$A$3:$A$269,0),MATCH(AA591,'LTSS Rates'!$A$3:$E$3,0)),0)</f>
        <v>0</v>
      </c>
      <c r="P591" s="55">
        <f t="shared" si="47"/>
        <v>0</v>
      </c>
      <c r="Q591" s="274"/>
      <c r="R591" s="126"/>
      <c r="S591" s="182">
        <f t="shared" si="48"/>
        <v>0</v>
      </c>
      <c r="T591" s="228"/>
      <c r="U591" s="167"/>
      <c r="V591" s="205"/>
      <c r="X591" s="46" t="str">
        <f t="shared" si="49"/>
        <v/>
      </c>
      <c r="Z591" s="46" t="str">
        <f t="shared" si="50"/>
        <v/>
      </c>
      <c r="AA591" s="46" t="str">
        <f t="shared" si="51"/>
        <v xml:space="preserve"> Rate</v>
      </c>
    </row>
    <row r="592" spans="2:27" ht="14.65" customHeight="1" x14ac:dyDescent="0.25">
      <c r="B592" s="125">
        <v>584</v>
      </c>
      <c r="C592" s="121"/>
      <c r="D592" s="52"/>
      <c r="E592" s="52"/>
      <c r="F592" s="121"/>
      <c r="G592" s="57"/>
      <c r="H592" s="53"/>
      <c r="I592" s="54" t="str">
        <f>IFERROR(VLOOKUP(H592,Lists!B:C,2,FALSE),"")</f>
        <v/>
      </c>
      <c r="J592" s="52"/>
      <c r="K592" s="53"/>
      <c r="L592" s="71" t="str">
        <f>IFERROR(INDEX('LTSS Rates'!$C$4:$C$269,MATCH('Claims Summary'!X592,'LTSS Rates'!$A$4:$A$269,0)),"")</f>
        <v/>
      </c>
      <c r="M592" s="54" t="str">
        <f>IFERROR(VLOOKUP(Z592,'LTSS Rates'!A:B,2,FALSE),"")</f>
        <v/>
      </c>
      <c r="N592" s="52"/>
      <c r="O592" s="101">
        <f>IFERROR(INDEX('LTSS Rates'!$A$3:$E$269,MATCH(Z592,'LTSS Rates'!$A$3:$A$269,0),MATCH(AA592,'LTSS Rates'!$A$3:$E$3,0)),0)</f>
        <v>0</v>
      </c>
      <c r="P592" s="55">
        <f t="shared" si="47"/>
        <v>0</v>
      </c>
      <c r="Q592" s="274"/>
      <c r="R592" s="126"/>
      <c r="S592" s="182">
        <f t="shared" si="48"/>
        <v>0</v>
      </c>
      <c r="T592" s="228"/>
      <c r="U592" s="167"/>
      <c r="V592" s="205"/>
      <c r="X592" s="46" t="str">
        <f t="shared" si="49"/>
        <v/>
      </c>
      <c r="Z592" s="46" t="str">
        <f t="shared" si="50"/>
        <v/>
      </c>
      <c r="AA592" s="46" t="str">
        <f t="shared" si="51"/>
        <v xml:space="preserve"> Rate</v>
      </c>
    </row>
    <row r="593" spans="2:27" ht="14.65" customHeight="1" x14ac:dyDescent="0.25">
      <c r="B593" s="125">
        <v>585</v>
      </c>
      <c r="C593" s="121"/>
      <c r="D593" s="52"/>
      <c r="E593" s="52"/>
      <c r="F593" s="121"/>
      <c r="G593" s="57"/>
      <c r="H593" s="53"/>
      <c r="I593" s="54" t="str">
        <f>IFERROR(VLOOKUP(H593,Lists!B:C,2,FALSE),"")</f>
        <v/>
      </c>
      <c r="J593" s="52"/>
      <c r="K593" s="53"/>
      <c r="L593" s="71" t="str">
        <f>IFERROR(INDEX('LTSS Rates'!$C$4:$C$269,MATCH('Claims Summary'!X593,'LTSS Rates'!$A$4:$A$269,0)),"")</f>
        <v/>
      </c>
      <c r="M593" s="54" t="str">
        <f>IFERROR(VLOOKUP(Z593,'LTSS Rates'!A:B,2,FALSE),"")</f>
        <v/>
      </c>
      <c r="N593" s="52"/>
      <c r="O593" s="101">
        <f>IFERROR(INDEX('LTSS Rates'!$A$3:$E$269,MATCH(Z593,'LTSS Rates'!$A$3:$A$269,0),MATCH(AA593,'LTSS Rates'!$A$3:$E$3,0)),0)</f>
        <v>0</v>
      </c>
      <c r="P593" s="55">
        <f t="shared" si="47"/>
        <v>0</v>
      </c>
      <c r="Q593" s="274"/>
      <c r="R593" s="126"/>
      <c r="S593" s="182">
        <f t="shared" si="48"/>
        <v>0</v>
      </c>
      <c r="T593" s="228"/>
      <c r="U593" s="167"/>
      <c r="V593" s="205"/>
      <c r="X593" s="46" t="str">
        <f t="shared" si="49"/>
        <v/>
      </c>
      <c r="Z593" s="46" t="str">
        <f t="shared" si="50"/>
        <v/>
      </c>
      <c r="AA593" s="46" t="str">
        <f t="shared" si="51"/>
        <v xml:space="preserve"> Rate</v>
      </c>
    </row>
    <row r="594" spans="2:27" ht="14.65" customHeight="1" x14ac:dyDescent="0.25">
      <c r="B594" s="125">
        <v>586</v>
      </c>
      <c r="C594" s="121"/>
      <c r="D594" s="52"/>
      <c r="E594" s="52"/>
      <c r="F594" s="121"/>
      <c r="G594" s="57"/>
      <c r="H594" s="53"/>
      <c r="I594" s="54" t="str">
        <f>IFERROR(VLOOKUP(H594,Lists!B:C,2,FALSE),"")</f>
        <v/>
      </c>
      <c r="J594" s="52"/>
      <c r="K594" s="53"/>
      <c r="L594" s="71" t="str">
        <f>IFERROR(INDEX('LTSS Rates'!$C$4:$C$269,MATCH('Claims Summary'!X594,'LTSS Rates'!$A$4:$A$269,0)),"")</f>
        <v/>
      </c>
      <c r="M594" s="54" t="str">
        <f>IFERROR(VLOOKUP(Z594,'LTSS Rates'!A:B,2,FALSE),"")</f>
        <v/>
      </c>
      <c r="N594" s="52"/>
      <c r="O594" s="101">
        <f>IFERROR(INDEX('LTSS Rates'!$A$3:$E$269,MATCH(Z594,'LTSS Rates'!$A$3:$A$269,0),MATCH(AA594,'LTSS Rates'!$A$3:$E$3,0)),0)</f>
        <v>0</v>
      </c>
      <c r="P594" s="55">
        <f t="shared" si="47"/>
        <v>0</v>
      </c>
      <c r="Q594" s="274"/>
      <c r="R594" s="126"/>
      <c r="S594" s="182">
        <f t="shared" si="48"/>
        <v>0</v>
      </c>
      <c r="T594" s="228"/>
      <c r="U594" s="167"/>
      <c r="V594" s="205"/>
      <c r="X594" s="46" t="str">
        <f t="shared" si="49"/>
        <v/>
      </c>
      <c r="Z594" s="46" t="str">
        <f t="shared" si="50"/>
        <v/>
      </c>
      <c r="AA594" s="46" t="str">
        <f t="shared" si="51"/>
        <v xml:space="preserve"> Rate</v>
      </c>
    </row>
    <row r="595" spans="2:27" ht="14.65" customHeight="1" x14ac:dyDescent="0.25">
      <c r="B595" s="125">
        <v>587</v>
      </c>
      <c r="C595" s="121"/>
      <c r="D595" s="52"/>
      <c r="E595" s="52"/>
      <c r="F595" s="121"/>
      <c r="G595" s="57"/>
      <c r="H595" s="53"/>
      <c r="I595" s="54" t="str">
        <f>IFERROR(VLOOKUP(H595,Lists!B:C,2,FALSE),"")</f>
        <v/>
      </c>
      <c r="J595" s="52"/>
      <c r="K595" s="53"/>
      <c r="L595" s="71" t="str">
        <f>IFERROR(INDEX('LTSS Rates'!$C$4:$C$269,MATCH('Claims Summary'!X595,'LTSS Rates'!$A$4:$A$269,0)),"")</f>
        <v/>
      </c>
      <c r="M595" s="54" t="str">
        <f>IFERROR(VLOOKUP(Z595,'LTSS Rates'!A:B,2,FALSE),"")</f>
        <v/>
      </c>
      <c r="N595" s="52"/>
      <c r="O595" s="101">
        <f>IFERROR(INDEX('LTSS Rates'!$A$3:$E$269,MATCH(Z595,'LTSS Rates'!$A$3:$A$269,0),MATCH(AA595,'LTSS Rates'!$A$3:$E$3,0)),0)</f>
        <v>0</v>
      </c>
      <c r="P595" s="55">
        <f t="shared" si="47"/>
        <v>0</v>
      </c>
      <c r="Q595" s="274"/>
      <c r="R595" s="126"/>
      <c r="S595" s="182">
        <f t="shared" si="48"/>
        <v>0</v>
      </c>
      <c r="T595" s="228"/>
      <c r="U595" s="167"/>
      <c r="V595" s="205"/>
      <c r="X595" s="46" t="str">
        <f t="shared" si="49"/>
        <v/>
      </c>
      <c r="Z595" s="46" t="str">
        <f t="shared" si="50"/>
        <v/>
      </c>
      <c r="AA595" s="46" t="str">
        <f t="shared" si="51"/>
        <v xml:space="preserve"> Rate</v>
      </c>
    </row>
    <row r="596" spans="2:27" ht="14.65" customHeight="1" x14ac:dyDescent="0.25">
      <c r="B596" s="125">
        <v>588</v>
      </c>
      <c r="C596" s="121"/>
      <c r="D596" s="52"/>
      <c r="E596" s="52"/>
      <c r="F596" s="121"/>
      <c r="G596" s="57"/>
      <c r="H596" s="53"/>
      <c r="I596" s="54" t="str">
        <f>IFERROR(VLOOKUP(H596,Lists!B:C,2,FALSE),"")</f>
        <v/>
      </c>
      <c r="J596" s="52"/>
      <c r="K596" s="53"/>
      <c r="L596" s="71" t="str">
        <f>IFERROR(INDEX('LTSS Rates'!$C$4:$C$269,MATCH('Claims Summary'!X596,'LTSS Rates'!$A$4:$A$269,0)),"")</f>
        <v/>
      </c>
      <c r="M596" s="54" t="str">
        <f>IFERROR(VLOOKUP(Z596,'LTSS Rates'!A:B,2,FALSE),"")</f>
        <v/>
      </c>
      <c r="N596" s="52"/>
      <c r="O596" s="101">
        <f>IFERROR(INDEX('LTSS Rates'!$A$3:$E$269,MATCH(Z596,'LTSS Rates'!$A$3:$A$269,0),MATCH(AA596,'LTSS Rates'!$A$3:$E$3,0)),0)</f>
        <v>0</v>
      </c>
      <c r="P596" s="55">
        <f t="shared" si="47"/>
        <v>0</v>
      </c>
      <c r="Q596" s="274"/>
      <c r="R596" s="126"/>
      <c r="S596" s="182">
        <f t="shared" si="48"/>
        <v>0</v>
      </c>
      <c r="T596" s="228"/>
      <c r="U596" s="167"/>
      <c r="V596" s="205"/>
      <c r="X596" s="46" t="str">
        <f t="shared" si="49"/>
        <v/>
      </c>
      <c r="Z596" s="46" t="str">
        <f t="shared" si="50"/>
        <v/>
      </c>
      <c r="AA596" s="46" t="str">
        <f t="shared" si="51"/>
        <v xml:space="preserve"> Rate</v>
      </c>
    </row>
    <row r="597" spans="2:27" ht="14.65" customHeight="1" x14ac:dyDescent="0.25">
      <c r="B597" s="125">
        <v>589</v>
      </c>
      <c r="C597" s="121"/>
      <c r="D597" s="52"/>
      <c r="E597" s="52"/>
      <c r="F597" s="121"/>
      <c r="G597" s="57"/>
      <c r="H597" s="53"/>
      <c r="I597" s="54" t="str">
        <f>IFERROR(VLOOKUP(H597,Lists!B:C,2,FALSE),"")</f>
        <v/>
      </c>
      <c r="J597" s="52"/>
      <c r="K597" s="53"/>
      <c r="L597" s="71" t="str">
        <f>IFERROR(INDEX('LTSS Rates'!$C$4:$C$269,MATCH('Claims Summary'!X597,'LTSS Rates'!$A$4:$A$269,0)),"")</f>
        <v/>
      </c>
      <c r="M597" s="54" t="str">
        <f>IFERROR(VLOOKUP(Z597,'LTSS Rates'!A:B,2,FALSE),"")</f>
        <v/>
      </c>
      <c r="N597" s="52"/>
      <c r="O597" s="101">
        <f>IFERROR(INDEX('LTSS Rates'!$A$3:$E$269,MATCH(Z597,'LTSS Rates'!$A$3:$A$269,0),MATCH(AA597,'LTSS Rates'!$A$3:$E$3,0)),0)</f>
        <v>0</v>
      </c>
      <c r="P597" s="55">
        <f t="shared" si="47"/>
        <v>0</v>
      </c>
      <c r="Q597" s="274"/>
      <c r="R597" s="126"/>
      <c r="S597" s="182">
        <f t="shared" si="48"/>
        <v>0</v>
      </c>
      <c r="T597" s="228"/>
      <c r="U597" s="167"/>
      <c r="V597" s="205"/>
      <c r="X597" s="46" t="str">
        <f t="shared" si="49"/>
        <v/>
      </c>
      <c r="Z597" s="46" t="str">
        <f t="shared" si="50"/>
        <v/>
      </c>
      <c r="AA597" s="46" t="str">
        <f t="shared" si="51"/>
        <v xml:space="preserve"> Rate</v>
      </c>
    </row>
    <row r="598" spans="2:27" ht="14.65" customHeight="1" x14ac:dyDescent="0.25">
      <c r="B598" s="125">
        <v>590</v>
      </c>
      <c r="C598" s="121"/>
      <c r="D598" s="52"/>
      <c r="E598" s="52"/>
      <c r="F598" s="121"/>
      <c r="G598" s="57"/>
      <c r="H598" s="53"/>
      <c r="I598" s="54" t="str">
        <f>IFERROR(VLOOKUP(H598,Lists!B:C,2,FALSE),"")</f>
        <v/>
      </c>
      <c r="J598" s="52"/>
      <c r="K598" s="53"/>
      <c r="L598" s="71" t="str">
        <f>IFERROR(INDEX('LTSS Rates'!$C$4:$C$269,MATCH('Claims Summary'!X598,'LTSS Rates'!$A$4:$A$269,0)),"")</f>
        <v/>
      </c>
      <c r="M598" s="54" t="str">
        <f>IFERROR(VLOOKUP(Z598,'LTSS Rates'!A:B,2,FALSE),"")</f>
        <v/>
      </c>
      <c r="N598" s="52"/>
      <c r="O598" s="101">
        <f>IFERROR(INDEX('LTSS Rates'!$A$3:$E$269,MATCH(Z598,'LTSS Rates'!$A$3:$A$269,0),MATCH(AA598,'LTSS Rates'!$A$3:$E$3,0)),0)</f>
        <v>0</v>
      </c>
      <c r="P598" s="55">
        <f t="shared" si="47"/>
        <v>0</v>
      </c>
      <c r="Q598" s="274"/>
      <c r="R598" s="126"/>
      <c r="S598" s="182">
        <f t="shared" si="48"/>
        <v>0</v>
      </c>
      <c r="T598" s="228"/>
      <c r="U598" s="167"/>
      <c r="V598" s="205"/>
      <c r="X598" s="46" t="str">
        <f t="shared" si="49"/>
        <v/>
      </c>
      <c r="Z598" s="46" t="str">
        <f t="shared" si="50"/>
        <v/>
      </c>
      <c r="AA598" s="46" t="str">
        <f t="shared" si="51"/>
        <v xml:space="preserve"> Rate</v>
      </c>
    </row>
    <row r="599" spans="2:27" ht="14.65" customHeight="1" x14ac:dyDescent="0.25">
      <c r="B599" s="125">
        <v>591</v>
      </c>
      <c r="C599" s="121"/>
      <c r="D599" s="52"/>
      <c r="E599" s="52"/>
      <c r="F599" s="121"/>
      <c r="G599" s="57"/>
      <c r="H599" s="53"/>
      <c r="I599" s="54" t="str">
        <f>IFERROR(VLOOKUP(H599,Lists!B:C,2,FALSE),"")</f>
        <v/>
      </c>
      <c r="J599" s="52"/>
      <c r="K599" s="53"/>
      <c r="L599" s="71" t="str">
        <f>IFERROR(INDEX('LTSS Rates'!$C$4:$C$269,MATCH('Claims Summary'!X599,'LTSS Rates'!$A$4:$A$269,0)),"")</f>
        <v/>
      </c>
      <c r="M599" s="54" t="str">
        <f>IFERROR(VLOOKUP(Z599,'LTSS Rates'!A:B,2,FALSE),"")</f>
        <v/>
      </c>
      <c r="N599" s="52"/>
      <c r="O599" s="101">
        <f>IFERROR(INDEX('LTSS Rates'!$A$3:$E$269,MATCH(Z599,'LTSS Rates'!$A$3:$A$269,0),MATCH(AA599,'LTSS Rates'!$A$3:$E$3,0)),0)</f>
        <v>0</v>
      </c>
      <c r="P599" s="55">
        <f t="shared" si="47"/>
        <v>0</v>
      </c>
      <c r="Q599" s="274"/>
      <c r="R599" s="126"/>
      <c r="S599" s="182">
        <f t="shared" si="48"/>
        <v>0</v>
      </c>
      <c r="T599" s="228"/>
      <c r="U599" s="167"/>
      <c r="V599" s="205"/>
      <c r="X599" s="46" t="str">
        <f t="shared" si="49"/>
        <v/>
      </c>
      <c r="Z599" s="46" t="str">
        <f t="shared" si="50"/>
        <v/>
      </c>
      <c r="AA599" s="46" t="str">
        <f t="shared" si="51"/>
        <v xml:space="preserve"> Rate</v>
      </c>
    </row>
    <row r="600" spans="2:27" ht="14.65" customHeight="1" x14ac:dyDescent="0.25">
      <c r="B600" s="125">
        <v>592</v>
      </c>
      <c r="C600" s="121"/>
      <c r="D600" s="52"/>
      <c r="E600" s="52"/>
      <c r="F600" s="121"/>
      <c r="G600" s="57"/>
      <c r="H600" s="53"/>
      <c r="I600" s="54" t="str">
        <f>IFERROR(VLOOKUP(H600,Lists!B:C,2,FALSE),"")</f>
        <v/>
      </c>
      <c r="J600" s="52"/>
      <c r="K600" s="53"/>
      <c r="L600" s="71" t="str">
        <f>IFERROR(INDEX('LTSS Rates'!$C$4:$C$269,MATCH('Claims Summary'!X600,'LTSS Rates'!$A$4:$A$269,0)),"")</f>
        <v/>
      </c>
      <c r="M600" s="54" t="str">
        <f>IFERROR(VLOOKUP(Z600,'LTSS Rates'!A:B,2,FALSE),"")</f>
        <v/>
      </c>
      <c r="N600" s="52"/>
      <c r="O600" s="101">
        <f>IFERROR(INDEX('LTSS Rates'!$A$3:$E$269,MATCH(Z600,'LTSS Rates'!$A$3:$A$269,0),MATCH(AA600,'LTSS Rates'!$A$3:$E$3,0)),0)</f>
        <v>0</v>
      </c>
      <c r="P600" s="55">
        <f t="shared" si="47"/>
        <v>0</v>
      </c>
      <c r="Q600" s="274"/>
      <c r="R600" s="126"/>
      <c r="S600" s="182">
        <f t="shared" si="48"/>
        <v>0</v>
      </c>
      <c r="T600" s="228"/>
      <c r="U600" s="167"/>
      <c r="V600" s="205"/>
      <c r="X600" s="46" t="str">
        <f t="shared" si="49"/>
        <v/>
      </c>
      <c r="Z600" s="46" t="str">
        <f t="shared" si="50"/>
        <v/>
      </c>
      <c r="AA600" s="46" t="str">
        <f t="shared" si="51"/>
        <v xml:space="preserve"> Rate</v>
      </c>
    </row>
    <row r="601" spans="2:27" ht="14.65" customHeight="1" x14ac:dyDescent="0.25">
      <c r="B601" s="125">
        <v>593</v>
      </c>
      <c r="C601" s="121"/>
      <c r="D601" s="52"/>
      <c r="E601" s="52"/>
      <c r="F601" s="121"/>
      <c r="G601" s="57"/>
      <c r="H601" s="53"/>
      <c r="I601" s="54" t="str">
        <f>IFERROR(VLOOKUP(H601,Lists!B:C,2,FALSE),"")</f>
        <v/>
      </c>
      <c r="J601" s="52"/>
      <c r="K601" s="53"/>
      <c r="L601" s="71" t="str">
        <f>IFERROR(INDEX('LTSS Rates'!$C$4:$C$269,MATCH('Claims Summary'!X601,'LTSS Rates'!$A$4:$A$269,0)),"")</f>
        <v/>
      </c>
      <c r="M601" s="54" t="str">
        <f>IFERROR(VLOOKUP(Z601,'LTSS Rates'!A:B,2,FALSE),"")</f>
        <v/>
      </c>
      <c r="N601" s="52"/>
      <c r="O601" s="101">
        <f>IFERROR(INDEX('LTSS Rates'!$A$3:$E$269,MATCH(Z601,'LTSS Rates'!$A$3:$A$269,0),MATCH(AA601,'LTSS Rates'!$A$3:$E$3,0)),0)</f>
        <v>0</v>
      </c>
      <c r="P601" s="55">
        <f t="shared" si="47"/>
        <v>0</v>
      </c>
      <c r="Q601" s="274"/>
      <c r="R601" s="126"/>
      <c r="S601" s="182">
        <f t="shared" si="48"/>
        <v>0</v>
      </c>
      <c r="T601" s="228"/>
      <c r="U601" s="167"/>
      <c r="V601" s="205"/>
      <c r="X601" s="46" t="str">
        <f t="shared" si="49"/>
        <v/>
      </c>
      <c r="Z601" s="46" t="str">
        <f t="shared" si="50"/>
        <v/>
      </c>
      <c r="AA601" s="46" t="str">
        <f t="shared" si="51"/>
        <v xml:space="preserve"> Rate</v>
      </c>
    </row>
    <row r="602" spans="2:27" ht="14.65" customHeight="1" x14ac:dyDescent="0.25">
      <c r="B602" s="125">
        <v>594</v>
      </c>
      <c r="C602" s="121"/>
      <c r="D602" s="52"/>
      <c r="E602" s="52"/>
      <c r="F602" s="121"/>
      <c r="G602" s="57"/>
      <c r="H602" s="53"/>
      <c r="I602" s="54" t="str">
        <f>IFERROR(VLOOKUP(H602,Lists!B:C,2,FALSE),"")</f>
        <v/>
      </c>
      <c r="J602" s="52"/>
      <c r="K602" s="53"/>
      <c r="L602" s="71" t="str">
        <f>IFERROR(INDEX('LTSS Rates'!$C$4:$C$269,MATCH('Claims Summary'!X602,'LTSS Rates'!$A$4:$A$269,0)),"")</f>
        <v/>
      </c>
      <c r="M602" s="54" t="str">
        <f>IFERROR(VLOOKUP(Z602,'LTSS Rates'!A:B,2,FALSE),"")</f>
        <v/>
      </c>
      <c r="N602" s="52"/>
      <c r="O602" s="101">
        <f>IFERROR(INDEX('LTSS Rates'!$A$3:$E$269,MATCH(Z602,'LTSS Rates'!$A$3:$A$269,0),MATCH(AA602,'LTSS Rates'!$A$3:$E$3,0)),0)</f>
        <v>0</v>
      </c>
      <c r="P602" s="55">
        <f t="shared" si="47"/>
        <v>0</v>
      </c>
      <c r="Q602" s="274"/>
      <c r="R602" s="126"/>
      <c r="S602" s="182">
        <f t="shared" si="48"/>
        <v>0</v>
      </c>
      <c r="T602" s="228"/>
      <c r="U602" s="167"/>
      <c r="V602" s="205"/>
      <c r="X602" s="46" t="str">
        <f t="shared" si="49"/>
        <v/>
      </c>
      <c r="Z602" s="46" t="str">
        <f t="shared" si="50"/>
        <v/>
      </c>
      <c r="AA602" s="46" t="str">
        <f t="shared" si="51"/>
        <v xml:space="preserve"> Rate</v>
      </c>
    </row>
    <row r="603" spans="2:27" ht="14.65" customHeight="1" x14ac:dyDescent="0.25">
      <c r="B603" s="125">
        <v>595</v>
      </c>
      <c r="C603" s="121"/>
      <c r="D603" s="52"/>
      <c r="E603" s="52"/>
      <c r="F603" s="121"/>
      <c r="G603" s="57"/>
      <c r="H603" s="53"/>
      <c r="I603" s="54" t="str">
        <f>IFERROR(VLOOKUP(H603,Lists!B:C,2,FALSE),"")</f>
        <v/>
      </c>
      <c r="J603" s="52"/>
      <c r="K603" s="53"/>
      <c r="L603" s="71" t="str">
        <f>IFERROR(INDEX('LTSS Rates'!$C$4:$C$269,MATCH('Claims Summary'!X603,'LTSS Rates'!$A$4:$A$269,0)),"")</f>
        <v/>
      </c>
      <c r="M603" s="54" t="str">
        <f>IFERROR(VLOOKUP(Z603,'LTSS Rates'!A:B,2,FALSE),"")</f>
        <v/>
      </c>
      <c r="N603" s="52"/>
      <c r="O603" s="101">
        <f>IFERROR(INDEX('LTSS Rates'!$A$3:$E$269,MATCH(Z603,'LTSS Rates'!$A$3:$A$269,0),MATCH(AA603,'LTSS Rates'!$A$3:$E$3,0)),0)</f>
        <v>0</v>
      </c>
      <c r="P603" s="55">
        <f t="shared" si="47"/>
        <v>0</v>
      </c>
      <c r="Q603" s="274"/>
      <c r="R603" s="126"/>
      <c r="S603" s="182">
        <f t="shared" si="48"/>
        <v>0</v>
      </c>
      <c r="T603" s="228"/>
      <c r="U603" s="167"/>
      <c r="V603" s="205"/>
      <c r="X603" s="46" t="str">
        <f t="shared" si="49"/>
        <v/>
      </c>
      <c r="Z603" s="46" t="str">
        <f t="shared" si="50"/>
        <v/>
      </c>
      <c r="AA603" s="46" t="str">
        <f t="shared" si="51"/>
        <v xml:space="preserve"> Rate</v>
      </c>
    </row>
    <row r="604" spans="2:27" ht="14.65" customHeight="1" x14ac:dyDescent="0.25">
      <c r="B604" s="125">
        <v>596</v>
      </c>
      <c r="C604" s="121"/>
      <c r="D604" s="52"/>
      <c r="E604" s="52"/>
      <c r="F604" s="121"/>
      <c r="G604" s="57"/>
      <c r="H604" s="53"/>
      <c r="I604" s="54" t="str">
        <f>IFERROR(VLOOKUP(H604,Lists!B:C,2,FALSE),"")</f>
        <v/>
      </c>
      <c r="J604" s="52"/>
      <c r="K604" s="53"/>
      <c r="L604" s="71" t="str">
        <f>IFERROR(INDEX('LTSS Rates'!$C$4:$C$269,MATCH('Claims Summary'!X604,'LTSS Rates'!$A$4:$A$269,0)),"")</f>
        <v/>
      </c>
      <c r="M604" s="54" t="str">
        <f>IFERROR(VLOOKUP(Z604,'LTSS Rates'!A:B,2,FALSE),"")</f>
        <v/>
      </c>
      <c r="N604" s="52"/>
      <c r="O604" s="101">
        <f>IFERROR(INDEX('LTSS Rates'!$A$3:$E$269,MATCH(Z604,'LTSS Rates'!$A$3:$A$269,0),MATCH(AA604,'LTSS Rates'!$A$3:$E$3,0)),0)</f>
        <v>0</v>
      </c>
      <c r="P604" s="55">
        <f t="shared" si="47"/>
        <v>0</v>
      </c>
      <c r="Q604" s="274"/>
      <c r="R604" s="126"/>
      <c r="S604" s="182">
        <f t="shared" si="48"/>
        <v>0</v>
      </c>
      <c r="T604" s="228"/>
      <c r="U604" s="167"/>
      <c r="V604" s="205"/>
      <c r="X604" s="46" t="str">
        <f t="shared" si="49"/>
        <v/>
      </c>
      <c r="Z604" s="46" t="str">
        <f t="shared" si="50"/>
        <v/>
      </c>
      <c r="AA604" s="46" t="str">
        <f t="shared" si="51"/>
        <v xml:space="preserve"> Rate</v>
      </c>
    </row>
    <row r="605" spans="2:27" ht="14.65" customHeight="1" x14ac:dyDescent="0.25">
      <c r="B605" s="125">
        <v>597</v>
      </c>
      <c r="C605" s="121"/>
      <c r="D605" s="52"/>
      <c r="E605" s="52"/>
      <c r="F605" s="121"/>
      <c r="G605" s="57"/>
      <c r="H605" s="53"/>
      <c r="I605" s="54" t="str">
        <f>IFERROR(VLOOKUP(H605,Lists!B:C,2,FALSE),"")</f>
        <v/>
      </c>
      <c r="J605" s="52"/>
      <c r="K605" s="53"/>
      <c r="L605" s="71" t="str">
        <f>IFERROR(INDEX('LTSS Rates'!$C$4:$C$269,MATCH('Claims Summary'!X605,'LTSS Rates'!$A$4:$A$269,0)),"")</f>
        <v/>
      </c>
      <c r="M605" s="54" t="str">
        <f>IFERROR(VLOOKUP(Z605,'LTSS Rates'!A:B,2,FALSE),"")</f>
        <v/>
      </c>
      <c r="N605" s="52"/>
      <c r="O605" s="101">
        <f>IFERROR(INDEX('LTSS Rates'!$A$3:$E$269,MATCH(Z605,'LTSS Rates'!$A$3:$A$269,0),MATCH(AA605,'LTSS Rates'!$A$3:$E$3,0)),0)</f>
        <v>0</v>
      </c>
      <c r="P605" s="55">
        <f t="shared" si="47"/>
        <v>0</v>
      </c>
      <c r="Q605" s="274"/>
      <c r="R605" s="126"/>
      <c r="S605" s="182">
        <f t="shared" si="48"/>
        <v>0</v>
      </c>
      <c r="T605" s="228"/>
      <c r="U605" s="167"/>
      <c r="V605" s="205"/>
      <c r="X605" s="46" t="str">
        <f t="shared" si="49"/>
        <v/>
      </c>
      <c r="Z605" s="46" t="str">
        <f t="shared" si="50"/>
        <v/>
      </c>
      <c r="AA605" s="46" t="str">
        <f t="shared" si="51"/>
        <v xml:space="preserve"> Rate</v>
      </c>
    </row>
    <row r="606" spans="2:27" ht="14.65" customHeight="1" x14ac:dyDescent="0.25">
      <c r="B606" s="125">
        <v>598</v>
      </c>
      <c r="C606" s="121"/>
      <c r="D606" s="52"/>
      <c r="E606" s="52"/>
      <c r="F606" s="121"/>
      <c r="G606" s="57"/>
      <c r="H606" s="53"/>
      <c r="I606" s="54" t="str">
        <f>IFERROR(VLOOKUP(H606,Lists!B:C,2,FALSE),"")</f>
        <v/>
      </c>
      <c r="J606" s="52"/>
      <c r="K606" s="53"/>
      <c r="L606" s="71" t="str">
        <f>IFERROR(INDEX('LTSS Rates'!$C$4:$C$269,MATCH('Claims Summary'!X606,'LTSS Rates'!$A$4:$A$269,0)),"")</f>
        <v/>
      </c>
      <c r="M606" s="54" t="str">
        <f>IFERROR(VLOOKUP(Z606,'LTSS Rates'!A:B,2,FALSE),"")</f>
        <v/>
      </c>
      <c r="N606" s="52"/>
      <c r="O606" s="101">
        <f>IFERROR(INDEX('LTSS Rates'!$A$3:$E$269,MATCH(Z606,'LTSS Rates'!$A$3:$A$269,0),MATCH(AA606,'LTSS Rates'!$A$3:$E$3,0)),0)</f>
        <v>0</v>
      </c>
      <c r="P606" s="55">
        <f t="shared" si="47"/>
        <v>0</v>
      </c>
      <c r="Q606" s="274"/>
      <c r="R606" s="126"/>
      <c r="S606" s="182">
        <f t="shared" si="48"/>
        <v>0</v>
      </c>
      <c r="T606" s="228"/>
      <c r="U606" s="167"/>
      <c r="V606" s="205"/>
      <c r="X606" s="46" t="str">
        <f t="shared" si="49"/>
        <v/>
      </c>
      <c r="Z606" s="46" t="str">
        <f t="shared" si="50"/>
        <v/>
      </c>
      <c r="AA606" s="46" t="str">
        <f t="shared" si="51"/>
        <v xml:space="preserve"> Rate</v>
      </c>
    </row>
    <row r="607" spans="2:27" ht="14.65" customHeight="1" x14ac:dyDescent="0.25">
      <c r="B607" s="125">
        <v>599</v>
      </c>
      <c r="C607" s="121"/>
      <c r="D607" s="52"/>
      <c r="E607" s="52"/>
      <c r="F607" s="121"/>
      <c r="G607" s="57"/>
      <c r="H607" s="53"/>
      <c r="I607" s="54" t="str">
        <f>IFERROR(VLOOKUP(H607,Lists!B:C,2,FALSE),"")</f>
        <v/>
      </c>
      <c r="J607" s="52"/>
      <c r="K607" s="53"/>
      <c r="L607" s="71" t="str">
        <f>IFERROR(INDEX('LTSS Rates'!$C$4:$C$269,MATCH('Claims Summary'!X607,'LTSS Rates'!$A$4:$A$269,0)),"")</f>
        <v/>
      </c>
      <c r="M607" s="54" t="str">
        <f>IFERROR(VLOOKUP(Z607,'LTSS Rates'!A:B,2,FALSE),"")</f>
        <v/>
      </c>
      <c r="N607" s="52"/>
      <c r="O607" s="101">
        <f>IFERROR(INDEX('LTSS Rates'!$A$3:$E$269,MATCH(Z607,'LTSS Rates'!$A$3:$A$269,0),MATCH(AA607,'LTSS Rates'!$A$3:$E$3,0)),0)</f>
        <v>0</v>
      </c>
      <c r="P607" s="55">
        <f t="shared" si="47"/>
        <v>0</v>
      </c>
      <c r="Q607" s="274"/>
      <c r="R607" s="126"/>
      <c r="S607" s="182">
        <f t="shared" si="48"/>
        <v>0</v>
      </c>
      <c r="T607" s="228"/>
      <c r="U607" s="167"/>
      <c r="V607" s="205"/>
      <c r="X607" s="46" t="str">
        <f t="shared" si="49"/>
        <v/>
      </c>
      <c r="Z607" s="46" t="str">
        <f t="shared" si="50"/>
        <v/>
      </c>
      <c r="AA607" s="46" t="str">
        <f t="shared" si="51"/>
        <v xml:space="preserve"> Rate</v>
      </c>
    </row>
    <row r="608" spans="2:27" ht="14.65" customHeight="1" x14ac:dyDescent="0.25">
      <c r="B608" s="125">
        <v>600</v>
      </c>
      <c r="C608" s="121"/>
      <c r="D608" s="52"/>
      <c r="E608" s="52"/>
      <c r="F608" s="121"/>
      <c r="G608" s="57"/>
      <c r="H608" s="53"/>
      <c r="I608" s="54" t="str">
        <f>IFERROR(VLOOKUP(H608,Lists!B:C,2,FALSE),"")</f>
        <v/>
      </c>
      <c r="J608" s="52"/>
      <c r="K608" s="53"/>
      <c r="L608" s="71" t="str">
        <f>IFERROR(INDEX('LTSS Rates'!$C$4:$C$269,MATCH('Claims Summary'!X608,'LTSS Rates'!$A$4:$A$269,0)),"")</f>
        <v/>
      </c>
      <c r="M608" s="54" t="str">
        <f>IFERROR(VLOOKUP(Z608,'LTSS Rates'!A:B,2,FALSE),"")</f>
        <v/>
      </c>
      <c r="N608" s="52"/>
      <c r="O608" s="101">
        <f>IFERROR(INDEX('LTSS Rates'!$A$3:$E$269,MATCH(Z608,'LTSS Rates'!$A$3:$A$269,0),MATCH(AA608,'LTSS Rates'!$A$3:$E$3,0)),0)</f>
        <v>0</v>
      </c>
      <c r="P608" s="55">
        <f t="shared" si="47"/>
        <v>0</v>
      </c>
      <c r="Q608" s="274"/>
      <c r="R608" s="126"/>
      <c r="S608" s="182">
        <f t="shared" si="48"/>
        <v>0</v>
      </c>
      <c r="T608" s="228"/>
      <c r="U608" s="167"/>
      <c r="V608" s="205"/>
      <c r="X608" s="46" t="str">
        <f t="shared" si="49"/>
        <v/>
      </c>
      <c r="Z608" s="46" t="str">
        <f t="shared" si="50"/>
        <v/>
      </c>
      <c r="AA608" s="46" t="str">
        <f t="shared" si="51"/>
        <v xml:space="preserve"> Rate</v>
      </c>
    </row>
    <row r="609" spans="2:27" ht="14.65" customHeight="1" x14ac:dyDescent="0.25">
      <c r="B609" s="125">
        <v>601</v>
      </c>
      <c r="C609" s="121"/>
      <c r="D609" s="52"/>
      <c r="E609" s="52"/>
      <c r="F609" s="121"/>
      <c r="G609" s="57"/>
      <c r="H609" s="53"/>
      <c r="I609" s="54" t="str">
        <f>IFERROR(VLOOKUP(H609,Lists!B:C,2,FALSE),"")</f>
        <v/>
      </c>
      <c r="J609" s="52"/>
      <c r="K609" s="53"/>
      <c r="L609" s="71" t="str">
        <f>IFERROR(INDEX('LTSS Rates'!$C$4:$C$269,MATCH('Claims Summary'!X609,'LTSS Rates'!$A$4:$A$269,0)),"")</f>
        <v/>
      </c>
      <c r="M609" s="54" t="str">
        <f>IFERROR(VLOOKUP(Z609,'LTSS Rates'!A:B,2,FALSE),"")</f>
        <v/>
      </c>
      <c r="N609" s="52"/>
      <c r="O609" s="101">
        <f>IFERROR(INDEX('LTSS Rates'!$A$3:$E$269,MATCH(Z609,'LTSS Rates'!$A$3:$A$269,0),MATCH(AA609,'LTSS Rates'!$A$3:$E$3,0)),0)</f>
        <v>0</v>
      </c>
      <c r="P609" s="55">
        <f t="shared" si="47"/>
        <v>0</v>
      </c>
      <c r="Q609" s="274"/>
      <c r="R609" s="126"/>
      <c r="S609" s="182">
        <f t="shared" si="48"/>
        <v>0</v>
      </c>
      <c r="T609" s="228"/>
      <c r="U609" s="167"/>
      <c r="V609" s="205"/>
      <c r="X609" s="46" t="str">
        <f t="shared" si="49"/>
        <v/>
      </c>
      <c r="Z609" s="46" t="str">
        <f t="shared" si="50"/>
        <v/>
      </c>
      <c r="AA609" s="46" t="str">
        <f t="shared" si="51"/>
        <v xml:space="preserve"> Rate</v>
      </c>
    </row>
    <row r="610" spans="2:27" ht="14.65" customHeight="1" x14ac:dyDescent="0.25">
      <c r="B610" s="125">
        <v>602</v>
      </c>
      <c r="C610" s="121"/>
      <c r="D610" s="52"/>
      <c r="E610" s="52"/>
      <c r="F610" s="121"/>
      <c r="G610" s="57"/>
      <c r="H610" s="53"/>
      <c r="I610" s="54" t="str">
        <f>IFERROR(VLOOKUP(H610,Lists!B:C,2,FALSE),"")</f>
        <v/>
      </c>
      <c r="J610" s="52"/>
      <c r="K610" s="53"/>
      <c r="L610" s="71" t="str">
        <f>IFERROR(INDEX('LTSS Rates'!$C$4:$C$269,MATCH('Claims Summary'!X610,'LTSS Rates'!$A$4:$A$269,0)),"")</f>
        <v/>
      </c>
      <c r="M610" s="54" t="str">
        <f>IFERROR(VLOOKUP(Z610,'LTSS Rates'!A:B,2,FALSE),"")</f>
        <v/>
      </c>
      <c r="N610" s="52"/>
      <c r="O610" s="101">
        <f>IFERROR(INDEX('LTSS Rates'!$A$3:$E$269,MATCH(Z610,'LTSS Rates'!$A$3:$A$269,0),MATCH(AA610,'LTSS Rates'!$A$3:$E$3,0)),0)</f>
        <v>0</v>
      </c>
      <c r="P610" s="55">
        <f t="shared" si="47"/>
        <v>0</v>
      </c>
      <c r="Q610" s="274"/>
      <c r="R610" s="126"/>
      <c r="S610" s="182">
        <f t="shared" si="48"/>
        <v>0</v>
      </c>
      <c r="T610" s="228"/>
      <c r="U610" s="167"/>
      <c r="V610" s="205"/>
      <c r="X610" s="46" t="str">
        <f t="shared" si="49"/>
        <v/>
      </c>
      <c r="Z610" s="46" t="str">
        <f t="shared" si="50"/>
        <v/>
      </c>
      <c r="AA610" s="46" t="str">
        <f t="shared" si="51"/>
        <v xml:space="preserve"> Rate</v>
      </c>
    </row>
    <row r="611" spans="2:27" ht="14.65" customHeight="1" x14ac:dyDescent="0.25">
      <c r="B611" s="125">
        <v>603</v>
      </c>
      <c r="C611" s="121"/>
      <c r="D611" s="52"/>
      <c r="E611" s="52"/>
      <c r="F611" s="121"/>
      <c r="G611" s="57"/>
      <c r="H611" s="53"/>
      <c r="I611" s="54" t="str">
        <f>IFERROR(VLOOKUP(H611,Lists!B:C,2,FALSE),"")</f>
        <v/>
      </c>
      <c r="J611" s="52"/>
      <c r="K611" s="53"/>
      <c r="L611" s="71" t="str">
        <f>IFERROR(INDEX('LTSS Rates'!$C$4:$C$269,MATCH('Claims Summary'!X611,'LTSS Rates'!$A$4:$A$269,0)),"")</f>
        <v/>
      </c>
      <c r="M611" s="54" t="str">
        <f>IFERROR(VLOOKUP(Z611,'LTSS Rates'!A:B,2,FALSE),"")</f>
        <v/>
      </c>
      <c r="N611" s="52"/>
      <c r="O611" s="101">
        <f>IFERROR(INDEX('LTSS Rates'!$A$3:$E$269,MATCH(Z611,'LTSS Rates'!$A$3:$A$269,0),MATCH(AA611,'LTSS Rates'!$A$3:$E$3,0)),0)</f>
        <v>0</v>
      </c>
      <c r="P611" s="55">
        <f t="shared" si="47"/>
        <v>0</v>
      </c>
      <c r="Q611" s="274"/>
      <c r="R611" s="126"/>
      <c r="S611" s="182">
        <f t="shared" si="48"/>
        <v>0</v>
      </c>
      <c r="T611" s="228"/>
      <c r="U611" s="167"/>
      <c r="V611" s="205"/>
      <c r="X611" s="46" t="str">
        <f t="shared" si="49"/>
        <v/>
      </c>
      <c r="Z611" s="46" t="str">
        <f t="shared" si="50"/>
        <v/>
      </c>
      <c r="AA611" s="46" t="str">
        <f t="shared" si="51"/>
        <v xml:space="preserve"> Rate</v>
      </c>
    </row>
    <row r="612" spans="2:27" ht="14.65" customHeight="1" x14ac:dyDescent="0.25">
      <c r="B612" s="125">
        <v>604</v>
      </c>
      <c r="C612" s="121"/>
      <c r="D612" s="52"/>
      <c r="E612" s="52"/>
      <c r="F612" s="121"/>
      <c r="G612" s="57"/>
      <c r="H612" s="53"/>
      <c r="I612" s="54" t="str">
        <f>IFERROR(VLOOKUP(H612,Lists!B:C,2,FALSE),"")</f>
        <v/>
      </c>
      <c r="J612" s="52"/>
      <c r="K612" s="53"/>
      <c r="L612" s="71" t="str">
        <f>IFERROR(INDEX('LTSS Rates'!$C$4:$C$269,MATCH('Claims Summary'!X612,'LTSS Rates'!$A$4:$A$269,0)),"")</f>
        <v/>
      </c>
      <c r="M612" s="54" t="str">
        <f>IFERROR(VLOOKUP(Z612,'LTSS Rates'!A:B,2,FALSE),"")</f>
        <v/>
      </c>
      <c r="N612" s="52"/>
      <c r="O612" s="101">
        <f>IFERROR(INDEX('LTSS Rates'!$A$3:$E$269,MATCH(Z612,'LTSS Rates'!$A$3:$A$269,0),MATCH(AA612,'LTSS Rates'!$A$3:$E$3,0)),0)</f>
        <v>0</v>
      </c>
      <c r="P612" s="55">
        <f t="shared" si="47"/>
        <v>0</v>
      </c>
      <c r="Q612" s="274"/>
      <c r="R612" s="126"/>
      <c r="S612" s="182">
        <f t="shared" si="48"/>
        <v>0</v>
      </c>
      <c r="T612" s="228"/>
      <c r="U612" s="167"/>
      <c r="V612" s="205"/>
      <c r="X612" s="46" t="str">
        <f t="shared" si="49"/>
        <v/>
      </c>
      <c r="Z612" s="46" t="str">
        <f t="shared" si="50"/>
        <v/>
      </c>
      <c r="AA612" s="46" t="str">
        <f t="shared" si="51"/>
        <v xml:space="preserve"> Rate</v>
      </c>
    </row>
    <row r="613" spans="2:27" ht="14.65" customHeight="1" x14ac:dyDescent="0.25">
      <c r="B613" s="125">
        <v>605</v>
      </c>
      <c r="C613" s="121"/>
      <c r="D613" s="52"/>
      <c r="E613" s="52"/>
      <c r="F613" s="121"/>
      <c r="G613" s="57"/>
      <c r="H613" s="53"/>
      <c r="I613" s="54" t="str">
        <f>IFERROR(VLOOKUP(H613,Lists!B:C,2,FALSE),"")</f>
        <v/>
      </c>
      <c r="J613" s="52"/>
      <c r="K613" s="53"/>
      <c r="L613" s="71" t="str">
        <f>IFERROR(INDEX('LTSS Rates'!$C$4:$C$269,MATCH('Claims Summary'!X613,'LTSS Rates'!$A$4:$A$269,0)),"")</f>
        <v/>
      </c>
      <c r="M613" s="54" t="str">
        <f>IFERROR(VLOOKUP(Z613,'LTSS Rates'!A:B,2,FALSE),"")</f>
        <v/>
      </c>
      <c r="N613" s="52"/>
      <c r="O613" s="101">
        <f>IFERROR(INDEX('LTSS Rates'!$A$3:$E$269,MATCH(Z613,'LTSS Rates'!$A$3:$A$269,0),MATCH(AA613,'LTSS Rates'!$A$3:$E$3,0)),0)</f>
        <v>0</v>
      </c>
      <c r="P613" s="55">
        <f t="shared" si="47"/>
        <v>0</v>
      </c>
      <c r="Q613" s="274"/>
      <c r="R613" s="126"/>
      <c r="S613" s="182">
        <f t="shared" si="48"/>
        <v>0</v>
      </c>
      <c r="T613" s="228"/>
      <c r="U613" s="167"/>
      <c r="V613" s="205"/>
      <c r="X613" s="46" t="str">
        <f t="shared" si="49"/>
        <v/>
      </c>
      <c r="Z613" s="46" t="str">
        <f t="shared" si="50"/>
        <v/>
      </c>
      <c r="AA613" s="46" t="str">
        <f t="shared" si="51"/>
        <v xml:space="preserve"> Rate</v>
      </c>
    </row>
    <row r="614" spans="2:27" ht="14.65" customHeight="1" x14ac:dyDescent="0.25">
      <c r="B614" s="125">
        <v>606</v>
      </c>
      <c r="C614" s="121"/>
      <c r="D614" s="52"/>
      <c r="E614" s="52"/>
      <c r="F614" s="121"/>
      <c r="G614" s="57"/>
      <c r="H614" s="53"/>
      <c r="I614" s="54" t="str">
        <f>IFERROR(VLOOKUP(H614,Lists!B:C,2,FALSE),"")</f>
        <v/>
      </c>
      <c r="J614" s="52"/>
      <c r="K614" s="53"/>
      <c r="L614" s="71" t="str">
        <f>IFERROR(INDEX('LTSS Rates'!$C$4:$C$269,MATCH('Claims Summary'!X614,'LTSS Rates'!$A$4:$A$269,0)),"")</f>
        <v/>
      </c>
      <c r="M614" s="54" t="str">
        <f>IFERROR(VLOOKUP(Z614,'LTSS Rates'!A:B,2,FALSE),"")</f>
        <v/>
      </c>
      <c r="N614" s="52"/>
      <c r="O614" s="101">
        <f>IFERROR(INDEX('LTSS Rates'!$A$3:$E$269,MATCH(Z614,'LTSS Rates'!$A$3:$A$269,0),MATCH(AA614,'LTSS Rates'!$A$3:$E$3,0)),0)</f>
        <v>0</v>
      </c>
      <c r="P614" s="55">
        <f t="shared" si="47"/>
        <v>0</v>
      </c>
      <c r="Q614" s="274"/>
      <c r="R614" s="126"/>
      <c r="S614" s="182">
        <f t="shared" si="48"/>
        <v>0</v>
      </c>
      <c r="T614" s="228"/>
      <c r="U614" s="167"/>
      <c r="V614" s="205"/>
      <c r="X614" s="46" t="str">
        <f t="shared" si="49"/>
        <v/>
      </c>
      <c r="Z614" s="46" t="str">
        <f t="shared" si="50"/>
        <v/>
      </c>
      <c r="AA614" s="46" t="str">
        <f t="shared" si="51"/>
        <v xml:space="preserve"> Rate</v>
      </c>
    </row>
    <row r="615" spans="2:27" ht="14.65" customHeight="1" x14ac:dyDescent="0.25">
      <c r="B615" s="125">
        <v>607</v>
      </c>
      <c r="C615" s="121"/>
      <c r="D615" s="52"/>
      <c r="E615" s="52"/>
      <c r="F615" s="121"/>
      <c r="G615" s="57"/>
      <c r="H615" s="53"/>
      <c r="I615" s="54" t="str">
        <f>IFERROR(VLOOKUP(H615,Lists!B:C,2,FALSE),"")</f>
        <v/>
      </c>
      <c r="J615" s="52"/>
      <c r="K615" s="53"/>
      <c r="L615" s="71" t="str">
        <f>IFERROR(INDEX('LTSS Rates'!$C$4:$C$269,MATCH('Claims Summary'!X615,'LTSS Rates'!$A$4:$A$269,0)),"")</f>
        <v/>
      </c>
      <c r="M615" s="54" t="str">
        <f>IFERROR(VLOOKUP(Z615,'LTSS Rates'!A:B,2,FALSE),"")</f>
        <v/>
      </c>
      <c r="N615" s="52"/>
      <c r="O615" s="101">
        <f>IFERROR(INDEX('LTSS Rates'!$A$3:$E$269,MATCH(Z615,'LTSS Rates'!$A$3:$A$269,0),MATCH(AA615,'LTSS Rates'!$A$3:$E$3,0)),0)</f>
        <v>0</v>
      </c>
      <c r="P615" s="55">
        <f t="shared" si="47"/>
        <v>0</v>
      </c>
      <c r="Q615" s="274"/>
      <c r="R615" s="126"/>
      <c r="S615" s="182">
        <f t="shared" si="48"/>
        <v>0</v>
      </c>
      <c r="T615" s="228"/>
      <c r="U615" s="167"/>
      <c r="V615" s="205"/>
      <c r="X615" s="46" t="str">
        <f t="shared" si="49"/>
        <v/>
      </c>
      <c r="Z615" s="46" t="str">
        <f t="shared" si="50"/>
        <v/>
      </c>
      <c r="AA615" s="46" t="str">
        <f t="shared" si="51"/>
        <v xml:space="preserve"> Rate</v>
      </c>
    </row>
    <row r="616" spans="2:27" ht="14.65" customHeight="1" x14ac:dyDescent="0.25">
      <c r="B616" s="125">
        <v>608</v>
      </c>
      <c r="C616" s="121"/>
      <c r="D616" s="52"/>
      <c r="E616" s="52"/>
      <c r="F616" s="121"/>
      <c r="G616" s="57"/>
      <c r="H616" s="53"/>
      <c r="I616" s="54" t="str">
        <f>IFERROR(VLOOKUP(H616,Lists!B:C,2,FALSE),"")</f>
        <v/>
      </c>
      <c r="J616" s="52"/>
      <c r="K616" s="53"/>
      <c r="L616" s="71" t="str">
        <f>IFERROR(INDEX('LTSS Rates'!$C$4:$C$269,MATCH('Claims Summary'!X616,'LTSS Rates'!$A$4:$A$269,0)),"")</f>
        <v/>
      </c>
      <c r="M616" s="54" t="str">
        <f>IFERROR(VLOOKUP(Z616,'LTSS Rates'!A:B,2,FALSE),"")</f>
        <v/>
      </c>
      <c r="N616" s="52"/>
      <c r="O616" s="101">
        <f>IFERROR(INDEX('LTSS Rates'!$A$3:$E$269,MATCH(Z616,'LTSS Rates'!$A$3:$A$269,0),MATCH(AA616,'LTSS Rates'!$A$3:$E$3,0)),0)</f>
        <v>0</v>
      </c>
      <c r="P616" s="55">
        <f t="shared" si="47"/>
        <v>0</v>
      </c>
      <c r="Q616" s="274"/>
      <c r="R616" s="126"/>
      <c r="S616" s="182">
        <f t="shared" si="48"/>
        <v>0</v>
      </c>
      <c r="T616" s="228"/>
      <c r="U616" s="167"/>
      <c r="V616" s="205"/>
      <c r="X616" s="46" t="str">
        <f t="shared" si="49"/>
        <v/>
      </c>
      <c r="Z616" s="46" t="str">
        <f t="shared" si="50"/>
        <v/>
      </c>
      <c r="AA616" s="46" t="str">
        <f t="shared" si="51"/>
        <v xml:space="preserve"> Rate</v>
      </c>
    </row>
    <row r="617" spans="2:27" ht="14.65" customHeight="1" x14ac:dyDescent="0.25">
      <c r="B617" s="125">
        <v>609</v>
      </c>
      <c r="C617" s="121"/>
      <c r="D617" s="52"/>
      <c r="E617" s="52"/>
      <c r="F617" s="121"/>
      <c r="G617" s="57"/>
      <c r="H617" s="53"/>
      <c r="I617" s="54" t="str">
        <f>IFERROR(VLOOKUP(H617,Lists!B:C,2,FALSE),"")</f>
        <v/>
      </c>
      <c r="J617" s="52"/>
      <c r="K617" s="53"/>
      <c r="L617" s="71" t="str">
        <f>IFERROR(INDEX('LTSS Rates'!$C$4:$C$269,MATCH('Claims Summary'!X617,'LTSS Rates'!$A$4:$A$269,0)),"")</f>
        <v/>
      </c>
      <c r="M617" s="54" t="str">
        <f>IFERROR(VLOOKUP(Z617,'LTSS Rates'!A:B,2,FALSE),"")</f>
        <v/>
      </c>
      <c r="N617" s="52"/>
      <c r="O617" s="101">
        <f>IFERROR(INDEX('LTSS Rates'!$A$3:$E$269,MATCH(Z617,'LTSS Rates'!$A$3:$A$269,0),MATCH(AA617,'LTSS Rates'!$A$3:$E$3,0)),0)</f>
        <v>0</v>
      </c>
      <c r="P617" s="55">
        <f t="shared" si="47"/>
        <v>0</v>
      </c>
      <c r="Q617" s="274"/>
      <c r="R617" s="126"/>
      <c r="S617" s="182">
        <f t="shared" si="48"/>
        <v>0</v>
      </c>
      <c r="T617" s="228"/>
      <c r="U617" s="167"/>
      <c r="V617" s="205"/>
      <c r="X617" s="46" t="str">
        <f t="shared" si="49"/>
        <v/>
      </c>
      <c r="Z617" s="46" t="str">
        <f t="shared" si="50"/>
        <v/>
      </c>
      <c r="AA617" s="46" t="str">
        <f t="shared" si="51"/>
        <v xml:space="preserve"> Rate</v>
      </c>
    </row>
    <row r="618" spans="2:27" ht="14.65" customHeight="1" x14ac:dyDescent="0.25">
      <c r="B618" s="125">
        <v>610</v>
      </c>
      <c r="C618" s="121"/>
      <c r="D618" s="52"/>
      <c r="E618" s="52"/>
      <c r="F618" s="121"/>
      <c r="G618" s="57"/>
      <c r="H618" s="53"/>
      <c r="I618" s="54" t="str">
        <f>IFERROR(VLOOKUP(H618,Lists!B:C,2,FALSE),"")</f>
        <v/>
      </c>
      <c r="J618" s="52"/>
      <c r="K618" s="53"/>
      <c r="L618" s="71" t="str">
        <f>IFERROR(INDEX('LTSS Rates'!$C$4:$C$269,MATCH('Claims Summary'!X618,'LTSS Rates'!$A$4:$A$269,0)),"")</f>
        <v/>
      </c>
      <c r="M618" s="54" t="str">
        <f>IFERROR(VLOOKUP(Z618,'LTSS Rates'!A:B,2,FALSE),"")</f>
        <v/>
      </c>
      <c r="N618" s="52"/>
      <c r="O618" s="101">
        <f>IFERROR(INDEX('LTSS Rates'!$A$3:$E$269,MATCH(Z618,'LTSS Rates'!$A$3:$A$269,0),MATCH(AA618,'LTSS Rates'!$A$3:$E$3,0)),0)</f>
        <v>0</v>
      </c>
      <c r="P618" s="55">
        <f t="shared" si="47"/>
        <v>0</v>
      </c>
      <c r="Q618" s="274"/>
      <c r="R618" s="126"/>
      <c r="S618" s="182">
        <f t="shared" si="48"/>
        <v>0</v>
      </c>
      <c r="T618" s="228"/>
      <c r="U618" s="167"/>
      <c r="V618" s="205"/>
      <c r="X618" s="46" t="str">
        <f t="shared" si="49"/>
        <v/>
      </c>
      <c r="Z618" s="46" t="str">
        <f t="shared" si="50"/>
        <v/>
      </c>
      <c r="AA618" s="46" t="str">
        <f t="shared" si="51"/>
        <v xml:space="preserve"> Rate</v>
      </c>
    </row>
    <row r="619" spans="2:27" ht="14.65" customHeight="1" x14ac:dyDescent="0.25">
      <c r="B619" s="125">
        <v>611</v>
      </c>
      <c r="C619" s="121"/>
      <c r="D619" s="52"/>
      <c r="E619" s="52"/>
      <c r="F619" s="121"/>
      <c r="G619" s="57"/>
      <c r="H619" s="53"/>
      <c r="I619" s="54" t="str">
        <f>IFERROR(VLOOKUP(H619,Lists!B:C,2,FALSE),"")</f>
        <v/>
      </c>
      <c r="J619" s="52"/>
      <c r="K619" s="53"/>
      <c r="L619" s="71" t="str">
        <f>IFERROR(INDEX('LTSS Rates'!$C$4:$C$269,MATCH('Claims Summary'!X619,'LTSS Rates'!$A$4:$A$269,0)),"")</f>
        <v/>
      </c>
      <c r="M619" s="54" t="str">
        <f>IFERROR(VLOOKUP(Z619,'LTSS Rates'!A:B,2,FALSE),"")</f>
        <v/>
      </c>
      <c r="N619" s="52"/>
      <c r="O619" s="101">
        <f>IFERROR(INDEX('LTSS Rates'!$A$3:$E$269,MATCH(Z619,'LTSS Rates'!$A$3:$A$269,0),MATCH(AA619,'LTSS Rates'!$A$3:$E$3,0)),0)</f>
        <v>0</v>
      </c>
      <c r="P619" s="55">
        <f t="shared" si="47"/>
        <v>0</v>
      </c>
      <c r="Q619" s="274"/>
      <c r="R619" s="126"/>
      <c r="S619" s="182">
        <f t="shared" si="48"/>
        <v>0</v>
      </c>
      <c r="T619" s="228"/>
      <c r="U619" s="167"/>
      <c r="V619" s="205"/>
      <c r="X619" s="46" t="str">
        <f t="shared" si="49"/>
        <v/>
      </c>
      <c r="Z619" s="46" t="str">
        <f t="shared" si="50"/>
        <v/>
      </c>
      <c r="AA619" s="46" t="str">
        <f t="shared" si="51"/>
        <v xml:space="preserve"> Rate</v>
      </c>
    </row>
    <row r="620" spans="2:27" ht="14.65" customHeight="1" x14ac:dyDescent="0.25">
      <c r="B620" s="125">
        <v>612</v>
      </c>
      <c r="C620" s="121"/>
      <c r="D620" s="52"/>
      <c r="E620" s="52"/>
      <c r="F620" s="121"/>
      <c r="G620" s="57"/>
      <c r="H620" s="53"/>
      <c r="I620" s="54" t="str">
        <f>IFERROR(VLOOKUP(H620,Lists!B:C,2,FALSE),"")</f>
        <v/>
      </c>
      <c r="J620" s="52"/>
      <c r="K620" s="53"/>
      <c r="L620" s="71" t="str">
        <f>IFERROR(INDEX('LTSS Rates'!$C$4:$C$269,MATCH('Claims Summary'!X620,'LTSS Rates'!$A$4:$A$269,0)),"")</f>
        <v/>
      </c>
      <c r="M620" s="54" t="str">
        <f>IFERROR(VLOOKUP(Z620,'LTSS Rates'!A:B,2,FALSE),"")</f>
        <v/>
      </c>
      <c r="N620" s="52"/>
      <c r="O620" s="101">
        <f>IFERROR(INDEX('LTSS Rates'!$A$3:$E$269,MATCH(Z620,'LTSS Rates'!$A$3:$A$269,0),MATCH(AA620,'LTSS Rates'!$A$3:$E$3,0)),0)</f>
        <v>0</v>
      </c>
      <c r="P620" s="55">
        <f t="shared" si="47"/>
        <v>0</v>
      </c>
      <c r="Q620" s="274"/>
      <c r="R620" s="126"/>
      <c r="S620" s="182">
        <f t="shared" si="48"/>
        <v>0</v>
      </c>
      <c r="T620" s="228"/>
      <c r="U620" s="167"/>
      <c r="V620" s="205"/>
      <c r="X620" s="46" t="str">
        <f t="shared" si="49"/>
        <v/>
      </c>
      <c r="Z620" s="46" t="str">
        <f t="shared" si="50"/>
        <v/>
      </c>
      <c r="AA620" s="46" t="str">
        <f t="shared" si="51"/>
        <v xml:space="preserve"> Rate</v>
      </c>
    </row>
    <row r="621" spans="2:27" ht="14.65" customHeight="1" x14ac:dyDescent="0.25">
      <c r="B621" s="125">
        <v>613</v>
      </c>
      <c r="C621" s="121"/>
      <c r="D621" s="52"/>
      <c r="E621" s="52"/>
      <c r="F621" s="121"/>
      <c r="G621" s="57"/>
      <c r="H621" s="53"/>
      <c r="I621" s="54" t="str">
        <f>IFERROR(VLOOKUP(H621,Lists!B:C,2,FALSE),"")</f>
        <v/>
      </c>
      <c r="J621" s="52"/>
      <c r="K621" s="53"/>
      <c r="L621" s="71" t="str">
        <f>IFERROR(INDEX('LTSS Rates'!$C$4:$C$269,MATCH('Claims Summary'!X621,'LTSS Rates'!$A$4:$A$269,0)),"")</f>
        <v/>
      </c>
      <c r="M621" s="54" t="str">
        <f>IFERROR(VLOOKUP(Z621,'LTSS Rates'!A:B,2,FALSE),"")</f>
        <v/>
      </c>
      <c r="N621" s="52"/>
      <c r="O621" s="101">
        <f>IFERROR(INDEX('LTSS Rates'!$A$3:$E$269,MATCH(Z621,'LTSS Rates'!$A$3:$A$269,0),MATCH(AA621,'LTSS Rates'!$A$3:$E$3,0)),0)</f>
        <v>0</v>
      </c>
      <c r="P621" s="55">
        <f t="shared" si="47"/>
        <v>0</v>
      </c>
      <c r="Q621" s="274"/>
      <c r="R621" s="126"/>
      <c r="S621" s="182">
        <f t="shared" si="48"/>
        <v>0</v>
      </c>
      <c r="T621" s="228"/>
      <c r="U621" s="167"/>
      <c r="V621" s="205"/>
      <c r="X621" s="46" t="str">
        <f t="shared" si="49"/>
        <v/>
      </c>
      <c r="Z621" s="46" t="str">
        <f t="shared" si="50"/>
        <v/>
      </c>
      <c r="AA621" s="46" t="str">
        <f t="shared" si="51"/>
        <v xml:space="preserve"> Rate</v>
      </c>
    </row>
    <row r="622" spans="2:27" ht="14.65" customHeight="1" x14ac:dyDescent="0.25">
      <c r="B622" s="125">
        <v>614</v>
      </c>
      <c r="C622" s="121"/>
      <c r="D622" s="52"/>
      <c r="E622" s="52"/>
      <c r="F622" s="121"/>
      <c r="G622" s="57"/>
      <c r="H622" s="53"/>
      <c r="I622" s="54" t="str">
        <f>IFERROR(VLOOKUP(H622,Lists!B:C,2,FALSE),"")</f>
        <v/>
      </c>
      <c r="J622" s="52"/>
      <c r="K622" s="53"/>
      <c r="L622" s="71" t="str">
        <f>IFERROR(INDEX('LTSS Rates'!$C$4:$C$269,MATCH('Claims Summary'!X622,'LTSS Rates'!$A$4:$A$269,0)),"")</f>
        <v/>
      </c>
      <c r="M622" s="54" t="str">
        <f>IFERROR(VLOOKUP(Z622,'LTSS Rates'!A:B,2,FALSE),"")</f>
        <v/>
      </c>
      <c r="N622" s="52"/>
      <c r="O622" s="101">
        <f>IFERROR(INDEX('LTSS Rates'!$A$3:$E$269,MATCH(Z622,'LTSS Rates'!$A$3:$A$269,0),MATCH(AA622,'LTSS Rates'!$A$3:$E$3,0)),0)</f>
        <v>0</v>
      </c>
      <c r="P622" s="55">
        <f t="shared" si="47"/>
        <v>0</v>
      </c>
      <c r="Q622" s="274"/>
      <c r="R622" s="126"/>
      <c r="S622" s="182">
        <f t="shared" si="48"/>
        <v>0</v>
      </c>
      <c r="T622" s="228"/>
      <c r="U622" s="167"/>
      <c r="V622" s="205"/>
      <c r="X622" s="46" t="str">
        <f t="shared" si="49"/>
        <v/>
      </c>
      <c r="Z622" s="46" t="str">
        <f t="shared" si="50"/>
        <v/>
      </c>
      <c r="AA622" s="46" t="str">
        <f t="shared" si="51"/>
        <v xml:space="preserve"> Rate</v>
      </c>
    </row>
    <row r="623" spans="2:27" ht="14.65" customHeight="1" x14ac:dyDescent="0.25">
      <c r="B623" s="125">
        <v>615</v>
      </c>
      <c r="C623" s="121"/>
      <c r="D623" s="52"/>
      <c r="E623" s="52"/>
      <c r="F623" s="121"/>
      <c r="G623" s="57"/>
      <c r="H623" s="53"/>
      <c r="I623" s="54" t="str">
        <f>IFERROR(VLOOKUP(H623,Lists!B:C,2,FALSE),"")</f>
        <v/>
      </c>
      <c r="J623" s="52"/>
      <c r="K623" s="53"/>
      <c r="L623" s="71" t="str">
        <f>IFERROR(INDEX('LTSS Rates'!$C$4:$C$269,MATCH('Claims Summary'!X623,'LTSS Rates'!$A$4:$A$269,0)),"")</f>
        <v/>
      </c>
      <c r="M623" s="54" t="str">
        <f>IFERROR(VLOOKUP(Z623,'LTSS Rates'!A:B,2,FALSE),"")</f>
        <v/>
      </c>
      <c r="N623" s="52"/>
      <c r="O623" s="101">
        <f>IFERROR(INDEX('LTSS Rates'!$A$3:$E$269,MATCH(Z623,'LTSS Rates'!$A$3:$A$269,0),MATCH(AA623,'LTSS Rates'!$A$3:$E$3,0)),0)</f>
        <v>0</v>
      </c>
      <c r="P623" s="55">
        <f t="shared" si="47"/>
        <v>0</v>
      </c>
      <c r="Q623" s="274"/>
      <c r="R623" s="126"/>
      <c r="S623" s="182">
        <f t="shared" si="48"/>
        <v>0</v>
      </c>
      <c r="T623" s="228"/>
      <c r="U623" s="167"/>
      <c r="V623" s="205"/>
      <c r="X623" s="46" t="str">
        <f t="shared" si="49"/>
        <v/>
      </c>
      <c r="Z623" s="46" t="str">
        <f t="shared" si="50"/>
        <v/>
      </c>
      <c r="AA623" s="46" t="str">
        <f t="shared" si="51"/>
        <v xml:space="preserve"> Rate</v>
      </c>
    </row>
    <row r="624" spans="2:27" ht="14.65" customHeight="1" x14ac:dyDescent="0.25">
      <c r="B624" s="125">
        <v>616</v>
      </c>
      <c r="C624" s="121"/>
      <c r="D624" s="52"/>
      <c r="E624" s="52"/>
      <c r="F624" s="121"/>
      <c r="G624" s="57"/>
      <c r="H624" s="53"/>
      <c r="I624" s="54" t="str">
        <f>IFERROR(VLOOKUP(H624,Lists!B:C,2,FALSE),"")</f>
        <v/>
      </c>
      <c r="J624" s="52"/>
      <c r="K624" s="53"/>
      <c r="L624" s="71" t="str">
        <f>IFERROR(INDEX('LTSS Rates'!$C$4:$C$269,MATCH('Claims Summary'!X624,'LTSS Rates'!$A$4:$A$269,0)),"")</f>
        <v/>
      </c>
      <c r="M624" s="54" t="str">
        <f>IFERROR(VLOOKUP(Z624,'LTSS Rates'!A:B,2,FALSE),"")</f>
        <v/>
      </c>
      <c r="N624" s="52"/>
      <c r="O624" s="101">
        <f>IFERROR(INDEX('LTSS Rates'!$A$3:$E$269,MATCH(Z624,'LTSS Rates'!$A$3:$A$269,0),MATCH(AA624,'LTSS Rates'!$A$3:$E$3,0)),0)</f>
        <v>0</v>
      </c>
      <c r="P624" s="55">
        <f t="shared" si="47"/>
        <v>0</v>
      </c>
      <c r="Q624" s="274"/>
      <c r="R624" s="126"/>
      <c r="S624" s="182">
        <f t="shared" si="48"/>
        <v>0</v>
      </c>
      <c r="T624" s="228"/>
      <c r="U624" s="167"/>
      <c r="V624" s="205"/>
      <c r="X624" s="46" t="str">
        <f t="shared" si="49"/>
        <v/>
      </c>
      <c r="Z624" s="46" t="str">
        <f t="shared" si="50"/>
        <v/>
      </c>
      <c r="AA624" s="46" t="str">
        <f t="shared" si="51"/>
        <v xml:space="preserve"> Rate</v>
      </c>
    </row>
    <row r="625" spans="2:27" ht="14.65" customHeight="1" x14ac:dyDescent="0.25">
      <c r="B625" s="125">
        <v>617</v>
      </c>
      <c r="C625" s="121"/>
      <c r="D625" s="52"/>
      <c r="E625" s="52"/>
      <c r="F625" s="121"/>
      <c r="G625" s="57"/>
      <c r="H625" s="53"/>
      <c r="I625" s="54" t="str">
        <f>IFERROR(VLOOKUP(H625,Lists!B:C,2,FALSE),"")</f>
        <v/>
      </c>
      <c r="J625" s="52"/>
      <c r="K625" s="53"/>
      <c r="L625" s="71" t="str">
        <f>IFERROR(INDEX('LTSS Rates'!$C$4:$C$269,MATCH('Claims Summary'!X625,'LTSS Rates'!$A$4:$A$269,0)),"")</f>
        <v/>
      </c>
      <c r="M625" s="54" t="str">
        <f>IFERROR(VLOOKUP(Z625,'LTSS Rates'!A:B,2,FALSE),"")</f>
        <v/>
      </c>
      <c r="N625" s="52"/>
      <c r="O625" s="101">
        <f>IFERROR(INDEX('LTSS Rates'!$A$3:$E$269,MATCH(Z625,'LTSS Rates'!$A$3:$A$269,0),MATCH(AA625,'LTSS Rates'!$A$3:$E$3,0)),0)</f>
        <v>0</v>
      </c>
      <c r="P625" s="55">
        <f t="shared" si="47"/>
        <v>0</v>
      </c>
      <c r="Q625" s="274"/>
      <c r="R625" s="126"/>
      <c r="S625" s="182">
        <f t="shared" si="48"/>
        <v>0</v>
      </c>
      <c r="T625" s="228"/>
      <c r="U625" s="167"/>
      <c r="V625" s="205"/>
      <c r="X625" s="46" t="str">
        <f t="shared" si="49"/>
        <v/>
      </c>
      <c r="Z625" s="46" t="str">
        <f t="shared" si="50"/>
        <v/>
      </c>
      <c r="AA625" s="46" t="str">
        <f t="shared" si="51"/>
        <v xml:space="preserve"> Rate</v>
      </c>
    </row>
    <row r="626" spans="2:27" ht="14.65" customHeight="1" x14ac:dyDescent="0.25">
      <c r="B626" s="125">
        <v>618</v>
      </c>
      <c r="C626" s="121"/>
      <c r="D626" s="52"/>
      <c r="E626" s="52"/>
      <c r="F626" s="121"/>
      <c r="G626" s="57"/>
      <c r="H626" s="53"/>
      <c r="I626" s="54" t="str">
        <f>IFERROR(VLOOKUP(H626,Lists!B:C,2,FALSE),"")</f>
        <v/>
      </c>
      <c r="J626" s="52"/>
      <c r="K626" s="53"/>
      <c r="L626" s="71" t="str">
        <f>IFERROR(INDEX('LTSS Rates'!$C$4:$C$269,MATCH('Claims Summary'!X626,'LTSS Rates'!$A$4:$A$269,0)),"")</f>
        <v/>
      </c>
      <c r="M626" s="54" t="str">
        <f>IFERROR(VLOOKUP(Z626,'LTSS Rates'!A:B,2,FALSE),"")</f>
        <v/>
      </c>
      <c r="N626" s="52"/>
      <c r="O626" s="101">
        <f>IFERROR(INDEX('LTSS Rates'!$A$3:$E$269,MATCH(Z626,'LTSS Rates'!$A$3:$A$269,0),MATCH(AA626,'LTSS Rates'!$A$3:$E$3,0)),0)</f>
        <v>0</v>
      </c>
      <c r="P626" s="55">
        <f t="shared" si="47"/>
        <v>0</v>
      </c>
      <c r="Q626" s="274"/>
      <c r="R626" s="126"/>
      <c r="S626" s="182">
        <f t="shared" si="48"/>
        <v>0</v>
      </c>
      <c r="T626" s="228"/>
      <c r="U626" s="167"/>
      <c r="V626" s="205"/>
      <c r="X626" s="46" t="str">
        <f t="shared" si="49"/>
        <v/>
      </c>
      <c r="Z626" s="46" t="str">
        <f t="shared" si="50"/>
        <v/>
      </c>
      <c r="AA626" s="46" t="str">
        <f t="shared" si="51"/>
        <v xml:space="preserve"> Rate</v>
      </c>
    </row>
    <row r="627" spans="2:27" ht="14.65" customHeight="1" x14ac:dyDescent="0.25">
      <c r="B627" s="125">
        <v>619</v>
      </c>
      <c r="C627" s="121"/>
      <c r="D627" s="52"/>
      <c r="E627" s="52"/>
      <c r="F627" s="121"/>
      <c r="G627" s="57"/>
      <c r="H627" s="53"/>
      <c r="I627" s="54" t="str">
        <f>IFERROR(VLOOKUP(H627,Lists!B:C,2,FALSE),"")</f>
        <v/>
      </c>
      <c r="J627" s="52"/>
      <c r="K627" s="53"/>
      <c r="L627" s="71" t="str">
        <f>IFERROR(INDEX('LTSS Rates'!$C$4:$C$269,MATCH('Claims Summary'!X627,'LTSS Rates'!$A$4:$A$269,0)),"")</f>
        <v/>
      </c>
      <c r="M627" s="54" t="str">
        <f>IFERROR(VLOOKUP(Z627,'LTSS Rates'!A:B,2,FALSE),"")</f>
        <v/>
      </c>
      <c r="N627" s="52"/>
      <c r="O627" s="101">
        <f>IFERROR(INDEX('LTSS Rates'!$A$3:$E$269,MATCH(Z627,'LTSS Rates'!$A$3:$A$269,0),MATCH(AA627,'LTSS Rates'!$A$3:$E$3,0)),0)</f>
        <v>0</v>
      </c>
      <c r="P627" s="55">
        <f t="shared" si="47"/>
        <v>0</v>
      </c>
      <c r="Q627" s="274"/>
      <c r="R627" s="126"/>
      <c r="S627" s="182">
        <f t="shared" si="48"/>
        <v>0</v>
      </c>
      <c r="T627" s="228"/>
      <c r="U627" s="167"/>
      <c r="V627" s="205"/>
      <c r="X627" s="46" t="str">
        <f t="shared" si="49"/>
        <v/>
      </c>
      <c r="Z627" s="46" t="str">
        <f t="shared" si="50"/>
        <v/>
      </c>
      <c r="AA627" s="46" t="str">
        <f t="shared" si="51"/>
        <v xml:space="preserve"> Rate</v>
      </c>
    </row>
    <row r="628" spans="2:27" ht="14.65" customHeight="1" x14ac:dyDescent="0.25">
      <c r="B628" s="125">
        <v>620</v>
      </c>
      <c r="C628" s="121"/>
      <c r="D628" s="52"/>
      <c r="E628" s="52"/>
      <c r="F628" s="121"/>
      <c r="G628" s="57"/>
      <c r="H628" s="53"/>
      <c r="I628" s="54" t="str">
        <f>IFERROR(VLOOKUP(H628,Lists!B:C,2,FALSE),"")</f>
        <v/>
      </c>
      <c r="J628" s="52"/>
      <c r="K628" s="53"/>
      <c r="L628" s="71" t="str">
        <f>IFERROR(INDEX('LTSS Rates'!$C$4:$C$269,MATCH('Claims Summary'!X628,'LTSS Rates'!$A$4:$A$269,0)),"")</f>
        <v/>
      </c>
      <c r="M628" s="54" t="str">
        <f>IFERROR(VLOOKUP(Z628,'LTSS Rates'!A:B,2,FALSE),"")</f>
        <v/>
      </c>
      <c r="N628" s="52"/>
      <c r="O628" s="101">
        <f>IFERROR(INDEX('LTSS Rates'!$A$3:$E$269,MATCH(Z628,'LTSS Rates'!$A$3:$A$269,0),MATCH(AA628,'LTSS Rates'!$A$3:$E$3,0)),0)</f>
        <v>0</v>
      </c>
      <c r="P628" s="55">
        <f t="shared" si="47"/>
        <v>0</v>
      </c>
      <c r="Q628" s="274"/>
      <c r="R628" s="126"/>
      <c r="S628" s="182">
        <f t="shared" si="48"/>
        <v>0</v>
      </c>
      <c r="T628" s="228"/>
      <c r="U628" s="167"/>
      <c r="V628" s="205"/>
      <c r="X628" s="46" t="str">
        <f t="shared" si="49"/>
        <v/>
      </c>
      <c r="Z628" s="46" t="str">
        <f t="shared" si="50"/>
        <v/>
      </c>
      <c r="AA628" s="46" t="str">
        <f t="shared" si="51"/>
        <v xml:space="preserve"> Rate</v>
      </c>
    </row>
    <row r="629" spans="2:27" ht="14.65" customHeight="1" x14ac:dyDescent="0.25">
      <c r="B629" s="125">
        <v>621</v>
      </c>
      <c r="C629" s="121"/>
      <c r="D629" s="52"/>
      <c r="E629" s="52"/>
      <c r="F629" s="121"/>
      <c r="G629" s="57"/>
      <c r="H629" s="53"/>
      <c r="I629" s="54" t="str">
        <f>IFERROR(VLOOKUP(H629,Lists!B:C,2,FALSE),"")</f>
        <v/>
      </c>
      <c r="J629" s="52"/>
      <c r="K629" s="53"/>
      <c r="L629" s="71" t="str">
        <f>IFERROR(INDEX('LTSS Rates'!$C$4:$C$269,MATCH('Claims Summary'!X629,'LTSS Rates'!$A$4:$A$269,0)),"")</f>
        <v/>
      </c>
      <c r="M629" s="54" t="str">
        <f>IFERROR(VLOOKUP(Z629,'LTSS Rates'!A:B,2,FALSE),"")</f>
        <v/>
      </c>
      <c r="N629" s="52"/>
      <c r="O629" s="101">
        <f>IFERROR(INDEX('LTSS Rates'!$A$3:$E$269,MATCH(Z629,'LTSS Rates'!$A$3:$A$269,0),MATCH(AA629,'LTSS Rates'!$A$3:$E$3,0)),0)</f>
        <v>0</v>
      </c>
      <c r="P629" s="55">
        <f t="shared" ref="P629:P692" si="52">IFERROR(N629*O629,0)</f>
        <v>0</v>
      </c>
      <c r="Q629" s="274"/>
      <c r="R629" s="126"/>
      <c r="S629" s="182">
        <f t="shared" ref="S629:S692" si="53">P629-R629</f>
        <v>0</v>
      </c>
      <c r="T629" s="228"/>
      <c r="U629" s="167"/>
      <c r="V629" s="205"/>
      <c r="X629" s="46" t="str">
        <f t="shared" ref="X629:X692" si="54">CONCATENATE(K629,J629)</f>
        <v/>
      </c>
      <c r="Z629" s="46" t="str">
        <f t="shared" ref="Z629:Z692" si="55">IF(G629="State Funded",CONCATENATE(K629,"CP"),CONCATENATE(K629,J629))</f>
        <v/>
      </c>
      <c r="AA629" s="46" t="str">
        <f t="shared" ref="AA629:AA692" si="56">CONCATENATE(I629," ","Rate")</f>
        <v xml:space="preserve"> Rate</v>
      </c>
    </row>
    <row r="630" spans="2:27" ht="14.65" customHeight="1" x14ac:dyDescent="0.25">
      <c r="B630" s="125">
        <v>622</v>
      </c>
      <c r="C630" s="121"/>
      <c r="D630" s="52"/>
      <c r="E630" s="52"/>
      <c r="F630" s="121"/>
      <c r="G630" s="57"/>
      <c r="H630" s="53"/>
      <c r="I630" s="54" t="str">
        <f>IFERROR(VLOOKUP(H630,Lists!B:C,2,FALSE),"")</f>
        <v/>
      </c>
      <c r="J630" s="52"/>
      <c r="K630" s="53"/>
      <c r="L630" s="71" t="str">
        <f>IFERROR(INDEX('LTSS Rates'!$C$4:$C$269,MATCH('Claims Summary'!X630,'LTSS Rates'!$A$4:$A$269,0)),"")</f>
        <v/>
      </c>
      <c r="M630" s="54" t="str">
        <f>IFERROR(VLOOKUP(Z630,'LTSS Rates'!A:B,2,FALSE),"")</f>
        <v/>
      </c>
      <c r="N630" s="52"/>
      <c r="O630" s="101">
        <f>IFERROR(INDEX('LTSS Rates'!$A$3:$E$269,MATCH(Z630,'LTSS Rates'!$A$3:$A$269,0),MATCH(AA630,'LTSS Rates'!$A$3:$E$3,0)),0)</f>
        <v>0</v>
      </c>
      <c r="P630" s="55">
        <f t="shared" si="52"/>
        <v>0</v>
      </c>
      <c r="Q630" s="274"/>
      <c r="R630" s="126"/>
      <c r="S630" s="182">
        <f t="shared" si="53"/>
        <v>0</v>
      </c>
      <c r="T630" s="228"/>
      <c r="U630" s="167"/>
      <c r="V630" s="205"/>
      <c r="X630" s="46" t="str">
        <f t="shared" si="54"/>
        <v/>
      </c>
      <c r="Z630" s="46" t="str">
        <f t="shared" si="55"/>
        <v/>
      </c>
      <c r="AA630" s="46" t="str">
        <f t="shared" si="56"/>
        <v xml:space="preserve"> Rate</v>
      </c>
    </row>
    <row r="631" spans="2:27" ht="14.65" customHeight="1" x14ac:dyDescent="0.25">
      <c r="B631" s="125">
        <v>623</v>
      </c>
      <c r="C631" s="121"/>
      <c r="D631" s="52"/>
      <c r="E631" s="52"/>
      <c r="F631" s="121"/>
      <c r="G631" s="57"/>
      <c r="H631" s="53"/>
      <c r="I631" s="54" t="str">
        <f>IFERROR(VLOOKUP(H631,Lists!B:C,2,FALSE),"")</f>
        <v/>
      </c>
      <c r="J631" s="52"/>
      <c r="K631" s="53"/>
      <c r="L631" s="71" t="str">
        <f>IFERROR(INDEX('LTSS Rates'!$C$4:$C$269,MATCH('Claims Summary'!X631,'LTSS Rates'!$A$4:$A$269,0)),"")</f>
        <v/>
      </c>
      <c r="M631" s="54" t="str">
        <f>IFERROR(VLOOKUP(Z631,'LTSS Rates'!A:B,2,FALSE),"")</f>
        <v/>
      </c>
      <c r="N631" s="52"/>
      <c r="O631" s="101">
        <f>IFERROR(INDEX('LTSS Rates'!$A$3:$E$269,MATCH(Z631,'LTSS Rates'!$A$3:$A$269,0),MATCH(AA631,'LTSS Rates'!$A$3:$E$3,0)),0)</f>
        <v>0</v>
      </c>
      <c r="P631" s="55">
        <f t="shared" si="52"/>
        <v>0</v>
      </c>
      <c r="Q631" s="274"/>
      <c r="R631" s="126"/>
      <c r="S631" s="182">
        <f t="shared" si="53"/>
        <v>0</v>
      </c>
      <c r="T631" s="228"/>
      <c r="U631" s="167"/>
      <c r="V631" s="205"/>
      <c r="X631" s="46" t="str">
        <f t="shared" si="54"/>
        <v/>
      </c>
      <c r="Z631" s="46" t="str">
        <f t="shared" si="55"/>
        <v/>
      </c>
      <c r="AA631" s="46" t="str">
        <f t="shared" si="56"/>
        <v xml:space="preserve"> Rate</v>
      </c>
    </row>
    <row r="632" spans="2:27" ht="14.65" customHeight="1" x14ac:dyDescent="0.25">
      <c r="B632" s="125">
        <v>624</v>
      </c>
      <c r="C632" s="121"/>
      <c r="D632" s="52"/>
      <c r="E632" s="52"/>
      <c r="F632" s="121"/>
      <c r="G632" s="57"/>
      <c r="H632" s="53"/>
      <c r="I632" s="54" t="str">
        <f>IFERROR(VLOOKUP(H632,Lists!B:C,2,FALSE),"")</f>
        <v/>
      </c>
      <c r="J632" s="52"/>
      <c r="K632" s="53"/>
      <c r="L632" s="71" t="str">
        <f>IFERROR(INDEX('LTSS Rates'!$C$4:$C$269,MATCH('Claims Summary'!X632,'LTSS Rates'!$A$4:$A$269,0)),"")</f>
        <v/>
      </c>
      <c r="M632" s="54" t="str">
        <f>IFERROR(VLOOKUP(Z632,'LTSS Rates'!A:B,2,FALSE),"")</f>
        <v/>
      </c>
      <c r="N632" s="52"/>
      <c r="O632" s="101">
        <f>IFERROR(INDEX('LTSS Rates'!$A$3:$E$269,MATCH(Z632,'LTSS Rates'!$A$3:$A$269,0),MATCH(AA632,'LTSS Rates'!$A$3:$E$3,0)),0)</f>
        <v>0</v>
      </c>
      <c r="P632" s="55">
        <f t="shared" si="52"/>
        <v>0</v>
      </c>
      <c r="Q632" s="274"/>
      <c r="R632" s="126"/>
      <c r="S632" s="182">
        <f t="shared" si="53"/>
        <v>0</v>
      </c>
      <c r="T632" s="228"/>
      <c r="U632" s="167"/>
      <c r="V632" s="205"/>
      <c r="X632" s="46" t="str">
        <f t="shared" si="54"/>
        <v/>
      </c>
      <c r="Z632" s="46" t="str">
        <f t="shared" si="55"/>
        <v/>
      </c>
      <c r="AA632" s="46" t="str">
        <f t="shared" si="56"/>
        <v xml:space="preserve"> Rate</v>
      </c>
    </row>
    <row r="633" spans="2:27" ht="14.65" customHeight="1" x14ac:dyDescent="0.25">
      <c r="B633" s="125">
        <v>625</v>
      </c>
      <c r="C633" s="121"/>
      <c r="D633" s="52"/>
      <c r="E633" s="52"/>
      <c r="F633" s="121"/>
      <c r="G633" s="57"/>
      <c r="H633" s="53"/>
      <c r="I633" s="54" t="str">
        <f>IFERROR(VLOOKUP(H633,Lists!B:C,2,FALSE),"")</f>
        <v/>
      </c>
      <c r="J633" s="52"/>
      <c r="K633" s="53"/>
      <c r="L633" s="71" t="str">
        <f>IFERROR(INDEX('LTSS Rates'!$C$4:$C$269,MATCH('Claims Summary'!X633,'LTSS Rates'!$A$4:$A$269,0)),"")</f>
        <v/>
      </c>
      <c r="M633" s="54" t="str">
        <f>IFERROR(VLOOKUP(Z633,'LTSS Rates'!A:B,2,FALSE),"")</f>
        <v/>
      </c>
      <c r="N633" s="52"/>
      <c r="O633" s="101">
        <f>IFERROR(INDEX('LTSS Rates'!$A$3:$E$269,MATCH(Z633,'LTSS Rates'!$A$3:$A$269,0),MATCH(AA633,'LTSS Rates'!$A$3:$E$3,0)),0)</f>
        <v>0</v>
      </c>
      <c r="P633" s="55">
        <f t="shared" si="52"/>
        <v>0</v>
      </c>
      <c r="Q633" s="274"/>
      <c r="R633" s="126"/>
      <c r="S633" s="182">
        <f t="shared" si="53"/>
        <v>0</v>
      </c>
      <c r="T633" s="228"/>
      <c r="U633" s="167"/>
      <c r="V633" s="205"/>
      <c r="X633" s="46" t="str">
        <f t="shared" si="54"/>
        <v/>
      </c>
      <c r="Z633" s="46" t="str">
        <f t="shared" si="55"/>
        <v/>
      </c>
      <c r="AA633" s="46" t="str">
        <f t="shared" si="56"/>
        <v xml:space="preserve"> Rate</v>
      </c>
    </row>
    <row r="634" spans="2:27" ht="14.65" customHeight="1" x14ac:dyDescent="0.25">
      <c r="B634" s="125">
        <v>626</v>
      </c>
      <c r="C634" s="121"/>
      <c r="D634" s="52"/>
      <c r="E634" s="52"/>
      <c r="F634" s="121"/>
      <c r="G634" s="57"/>
      <c r="H634" s="53"/>
      <c r="I634" s="54" t="str">
        <f>IFERROR(VLOOKUP(H634,Lists!B:C,2,FALSE),"")</f>
        <v/>
      </c>
      <c r="J634" s="52"/>
      <c r="K634" s="53"/>
      <c r="L634" s="71" t="str">
        <f>IFERROR(INDEX('LTSS Rates'!$C$4:$C$269,MATCH('Claims Summary'!X634,'LTSS Rates'!$A$4:$A$269,0)),"")</f>
        <v/>
      </c>
      <c r="M634" s="54" t="str">
        <f>IFERROR(VLOOKUP(Z634,'LTSS Rates'!A:B,2,FALSE),"")</f>
        <v/>
      </c>
      <c r="N634" s="52"/>
      <c r="O634" s="101">
        <f>IFERROR(INDEX('LTSS Rates'!$A$3:$E$269,MATCH(Z634,'LTSS Rates'!$A$3:$A$269,0),MATCH(AA634,'LTSS Rates'!$A$3:$E$3,0)),0)</f>
        <v>0</v>
      </c>
      <c r="P634" s="55">
        <f t="shared" si="52"/>
        <v>0</v>
      </c>
      <c r="Q634" s="274"/>
      <c r="R634" s="126"/>
      <c r="S634" s="182">
        <f t="shared" si="53"/>
        <v>0</v>
      </c>
      <c r="T634" s="228"/>
      <c r="U634" s="167"/>
      <c r="V634" s="205"/>
      <c r="X634" s="46" t="str">
        <f t="shared" si="54"/>
        <v/>
      </c>
      <c r="Z634" s="46" t="str">
        <f t="shared" si="55"/>
        <v/>
      </c>
      <c r="AA634" s="46" t="str">
        <f t="shared" si="56"/>
        <v xml:space="preserve"> Rate</v>
      </c>
    </row>
    <row r="635" spans="2:27" ht="14.65" customHeight="1" x14ac:dyDescent="0.25">
      <c r="B635" s="125">
        <v>627</v>
      </c>
      <c r="C635" s="121"/>
      <c r="D635" s="52"/>
      <c r="E635" s="52"/>
      <c r="F635" s="121"/>
      <c r="G635" s="57"/>
      <c r="H635" s="53"/>
      <c r="I635" s="54" t="str">
        <f>IFERROR(VLOOKUP(H635,Lists!B:C,2,FALSE),"")</f>
        <v/>
      </c>
      <c r="J635" s="52"/>
      <c r="K635" s="53"/>
      <c r="L635" s="71" t="str">
        <f>IFERROR(INDEX('LTSS Rates'!$C$4:$C$269,MATCH('Claims Summary'!X635,'LTSS Rates'!$A$4:$A$269,0)),"")</f>
        <v/>
      </c>
      <c r="M635" s="54" t="str">
        <f>IFERROR(VLOOKUP(Z635,'LTSS Rates'!A:B,2,FALSE),"")</f>
        <v/>
      </c>
      <c r="N635" s="52"/>
      <c r="O635" s="101">
        <f>IFERROR(INDEX('LTSS Rates'!$A$3:$E$269,MATCH(Z635,'LTSS Rates'!$A$3:$A$269,0),MATCH(AA635,'LTSS Rates'!$A$3:$E$3,0)),0)</f>
        <v>0</v>
      </c>
      <c r="P635" s="55">
        <f t="shared" si="52"/>
        <v>0</v>
      </c>
      <c r="Q635" s="274"/>
      <c r="R635" s="126"/>
      <c r="S635" s="182">
        <f t="shared" si="53"/>
        <v>0</v>
      </c>
      <c r="T635" s="228"/>
      <c r="U635" s="167"/>
      <c r="V635" s="205"/>
      <c r="X635" s="46" t="str">
        <f t="shared" si="54"/>
        <v/>
      </c>
      <c r="Z635" s="46" t="str">
        <f t="shared" si="55"/>
        <v/>
      </c>
      <c r="AA635" s="46" t="str">
        <f t="shared" si="56"/>
        <v xml:space="preserve"> Rate</v>
      </c>
    </row>
    <row r="636" spans="2:27" ht="14.65" customHeight="1" x14ac:dyDescent="0.25">
      <c r="B636" s="125">
        <v>628</v>
      </c>
      <c r="C636" s="121"/>
      <c r="D636" s="52"/>
      <c r="E636" s="52"/>
      <c r="F636" s="121"/>
      <c r="G636" s="57"/>
      <c r="H636" s="53"/>
      <c r="I636" s="54" t="str">
        <f>IFERROR(VLOOKUP(H636,Lists!B:C,2,FALSE),"")</f>
        <v/>
      </c>
      <c r="J636" s="52"/>
      <c r="K636" s="53"/>
      <c r="L636" s="71" t="str">
        <f>IFERROR(INDEX('LTSS Rates'!$C$4:$C$269,MATCH('Claims Summary'!X636,'LTSS Rates'!$A$4:$A$269,0)),"")</f>
        <v/>
      </c>
      <c r="M636" s="54" t="str">
        <f>IFERROR(VLOOKUP(Z636,'LTSS Rates'!A:B,2,FALSE),"")</f>
        <v/>
      </c>
      <c r="N636" s="52"/>
      <c r="O636" s="101">
        <f>IFERROR(INDEX('LTSS Rates'!$A$3:$E$269,MATCH(Z636,'LTSS Rates'!$A$3:$A$269,0),MATCH(AA636,'LTSS Rates'!$A$3:$E$3,0)),0)</f>
        <v>0</v>
      </c>
      <c r="P636" s="55">
        <f t="shared" si="52"/>
        <v>0</v>
      </c>
      <c r="Q636" s="274"/>
      <c r="R636" s="126"/>
      <c r="S636" s="182">
        <f t="shared" si="53"/>
        <v>0</v>
      </c>
      <c r="T636" s="228"/>
      <c r="U636" s="167"/>
      <c r="V636" s="205"/>
      <c r="X636" s="46" t="str">
        <f t="shared" si="54"/>
        <v/>
      </c>
      <c r="Z636" s="46" t="str">
        <f t="shared" si="55"/>
        <v/>
      </c>
      <c r="AA636" s="46" t="str">
        <f t="shared" si="56"/>
        <v xml:space="preserve"> Rate</v>
      </c>
    </row>
    <row r="637" spans="2:27" ht="14.65" customHeight="1" x14ac:dyDescent="0.25">
      <c r="B637" s="125">
        <v>629</v>
      </c>
      <c r="C637" s="121"/>
      <c r="D637" s="52"/>
      <c r="E637" s="52"/>
      <c r="F637" s="121"/>
      <c r="G637" s="57"/>
      <c r="H637" s="53"/>
      <c r="I637" s="54" t="str">
        <f>IFERROR(VLOOKUP(H637,Lists!B:C,2,FALSE),"")</f>
        <v/>
      </c>
      <c r="J637" s="52"/>
      <c r="K637" s="53"/>
      <c r="L637" s="71" t="str">
        <f>IFERROR(INDEX('LTSS Rates'!$C$4:$C$269,MATCH('Claims Summary'!X637,'LTSS Rates'!$A$4:$A$269,0)),"")</f>
        <v/>
      </c>
      <c r="M637" s="54" t="str">
        <f>IFERROR(VLOOKUP(Z637,'LTSS Rates'!A:B,2,FALSE),"")</f>
        <v/>
      </c>
      <c r="N637" s="52"/>
      <c r="O637" s="101">
        <f>IFERROR(INDEX('LTSS Rates'!$A$3:$E$269,MATCH(Z637,'LTSS Rates'!$A$3:$A$269,0),MATCH(AA637,'LTSS Rates'!$A$3:$E$3,0)),0)</f>
        <v>0</v>
      </c>
      <c r="P637" s="55">
        <f t="shared" si="52"/>
        <v>0</v>
      </c>
      <c r="Q637" s="274"/>
      <c r="R637" s="126"/>
      <c r="S637" s="182">
        <f t="shared" si="53"/>
        <v>0</v>
      </c>
      <c r="T637" s="228"/>
      <c r="U637" s="167"/>
      <c r="V637" s="205"/>
      <c r="X637" s="46" t="str">
        <f t="shared" si="54"/>
        <v/>
      </c>
      <c r="Z637" s="46" t="str">
        <f t="shared" si="55"/>
        <v/>
      </c>
      <c r="AA637" s="46" t="str">
        <f t="shared" si="56"/>
        <v xml:space="preserve"> Rate</v>
      </c>
    </row>
    <row r="638" spans="2:27" ht="14.65" customHeight="1" x14ac:dyDescent="0.25">
      <c r="B638" s="125">
        <v>630</v>
      </c>
      <c r="C638" s="121"/>
      <c r="D638" s="52"/>
      <c r="E638" s="52"/>
      <c r="F638" s="121"/>
      <c r="G638" s="57"/>
      <c r="H638" s="53"/>
      <c r="I638" s="54" t="str">
        <f>IFERROR(VLOOKUP(H638,Lists!B:C,2,FALSE),"")</f>
        <v/>
      </c>
      <c r="J638" s="52"/>
      <c r="K638" s="53"/>
      <c r="L638" s="71" t="str">
        <f>IFERROR(INDEX('LTSS Rates'!$C$4:$C$269,MATCH('Claims Summary'!X638,'LTSS Rates'!$A$4:$A$269,0)),"")</f>
        <v/>
      </c>
      <c r="M638" s="54" t="str">
        <f>IFERROR(VLOOKUP(Z638,'LTSS Rates'!A:B,2,FALSE),"")</f>
        <v/>
      </c>
      <c r="N638" s="52"/>
      <c r="O638" s="101">
        <f>IFERROR(INDEX('LTSS Rates'!$A$3:$E$269,MATCH(Z638,'LTSS Rates'!$A$3:$A$269,0),MATCH(AA638,'LTSS Rates'!$A$3:$E$3,0)),0)</f>
        <v>0</v>
      </c>
      <c r="P638" s="55">
        <f t="shared" si="52"/>
        <v>0</v>
      </c>
      <c r="Q638" s="274"/>
      <c r="R638" s="126"/>
      <c r="S638" s="182">
        <f t="shared" si="53"/>
        <v>0</v>
      </c>
      <c r="T638" s="228"/>
      <c r="U638" s="167"/>
      <c r="V638" s="205"/>
      <c r="X638" s="46" t="str">
        <f t="shared" si="54"/>
        <v/>
      </c>
      <c r="Z638" s="46" t="str">
        <f t="shared" si="55"/>
        <v/>
      </c>
      <c r="AA638" s="46" t="str">
        <f t="shared" si="56"/>
        <v xml:space="preserve"> Rate</v>
      </c>
    </row>
    <row r="639" spans="2:27" ht="14.65" customHeight="1" x14ac:dyDescent="0.25">
      <c r="B639" s="125">
        <v>631</v>
      </c>
      <c r="C639" s="121"/>
      <c r="D639" s="52"/>
      <c r="E639" s="52"/>
      <c r="F639" s="121"/>
      <c r="G639" s="57"/>
      <c r="H639" s="53"/>
      <c r="I639" s="54" t="str">
        <f>IFERROR(VLOOKUP(H639,Lists!B:C,2,FALSE),"")</f>
        <v/>
      </c>
      <c r="J639" s="52"/>
      <c r="K639" s="53"/>
      <c r="L639" s="71" t="str">
        <f>IFERROR(INDEX('LTSS Rates'!$C$4:$C$269,MATCH('Claims Summary'!X639,'LTSS Rates'!$A$4:$A$269,0)),"")</f>
        <v/>
      </c>
      <c r="M639" s="54" t="str">
        <f>IFERROR(VLOOKUP(Z639,'LTSS Rates'!A:B,2,FALSE),"")</f>
        <v/>
      </c>
      <c r="N639" s="52"/>
      <c r="O639" s="101">
        <f>IFERROR(INDEX('LTSS Rates'!$A$3:$E$269,MATCH(Z639,'LTSS Rates'!$A$3:$A$269,0),MATCH(AA639,'LTSS Rates'!$A$3:$E$3,0)),0)</f>
        <v>0</v>
      </c>
      <c r="P639" s="55">
        <f t="shared" si="52"/>
        <v>0</v>
      </c>
      <c r="Q639" s="274"/>
      <c r="R639" s="126"/>
      <c r="S639" s="182">
        <f t="shared" si="53"/>
        <v>0</v>
      </c>
      <c r="T639" s="228"/>
      <c r="U639" s="167"/>
      <c r="V639" s="205"/>
      <c r="X639" s="46" t="str">
        <f t="shared" si="54"/>
        <v/>
      </c>
      <c r="Z639" s="46" t="str">
        <f t="shared" si="55"/>
        <v/>
      </c>
      <c r="AA639" s="46" t="str">
        <f t="shared" si="56"/>
        <v xml:space="preserve"> Rate</v>
      </c>
    </row>
    <row r="640" spans="2:27" ht="14.65" customHeight="1" x14ac:dyDescent="0.25">
      <c r="B640" s="125">
        <v>632</v>
      </c>
      <c r="C640" s="121"/>
      <c r="D640" s="52"/>
      <c r="E640" s="52"/>
      <c r="F640" s="121"/>
      <c r="G640" s="57"/>
      <c r="H640" s="53"/>
      <c r="I640" s="54" t="str">
        <f>IFERROR(VLOOKUP(H640,Lists!B:C,2,FALSE),"")</f>
        <v/>
      </c>
      <c r="J640" s="52"/>
      <c r="K640" s="53"/>
      <c r="L640" s="71" t="str">
        <f>IFERROR(INDEX('LTSS Rates'!$C$4:$C$269,MATCH('Claims Summary'!X640,'LTSS Rates'!$A$4:$A$269,0)),"")</f>
        <v/>
      </c>
      <c r="M640" s="54" t="str">
        <f>IFERROR(VLOOKUP(Z640,'LTSS Rates'!A:B,2,FALSE),"")</f>
        <v/>
      </c>
      <c r="N640" s="52"/>
      <c r="O640" s="101">
        <f>IFERROR(INDEX('LTSS Rates'!$A$3:$E$269,MATCH(Z640,'LTSS Rates'!$A$3:$A$269,0),MATCH(AA640,'LTSS Rates'!$A$3:$E$3,0)),0)</f>
        <v>0</v>
      </c>
      <c r="P640" s="55">
        <f t="shared" si="52"/>
        <v>0</v>
      </c>
      <c r="Q640" s="274"/>
      <c r="R640" s="126"/>
      <c r="S640" s="182">
        <f t="shared" si="53"/>
        <v>0</v>
      </c>
      <c r="T640" s="228"/>
      <c r="U640" s="167"/>
      <c r="V640" s="205"/>
      <c r="X640" s="46" t="str">
        <f t="shared" si="54"/>
        <v/>
      </c>
      <c r="Z640" s="46" t="str">
        <f t="shared" si="55"/>
        <v/>
      </c>
      <c r="AA640" s="46" t="str">
        <f t="shared" si="56"/>
        <v xml:space="preserve"> Rate</v>
      </c>
    </row>
    <row r="641" spans="2:27" ht="14.65" customHeight="1" x14ac:dyDescent="0.25">
      <c r="B641" s="125">
        <v>633</v>
      </c>
      <c r="C641" s="121"/>
      <c r="D641" s="52"/>
      <c r="E641" s="52"/>
      <c r="F641" s="121"/>
      <c r="G641" s="57"/>
      <c r="H641" s="53"/>
      <c r="I641" s="54" t="str">
        <f>IFERROR(VLOOKUP(H641,Lists!B:C,2,FALSE),"")</f>
        <v/>
      </c>
      <c r="J641" s="52"/>
      <c r="K641" s="53"/>
      <c r="L641" s="71" t="str">
        <f>IFERROR(INDEX('LTSS Rates'!$C$4:$C$269,MATCH('Claims Summary'!X641,'LTSS Rates'!$A$4:$A$269,0)),"")</f>
        <v/>
      </c>
      <c r="M641" s="54" t="str">
        <f>IFERROR(VLOOKUP(Z641,'LTSS Rates'!A:B,2,FALSE),"")</f>
        <v/>
      </c>
      <c r="N641" s="52"/>
      <c r="O641" s="101">
        <f>IFERROR(INDEX('LTSS Rates'!$A$3:$E$269,MATCH(Z641,'LTSS Rates'!$A$3:$A$269,0),MATCH(AA641,'LTSS Rates'!$A$3:$E$3,0)),0)</f>
        <v>0</v>
      </c>
      <c r="P641" s="55">
        <f t="shared" si="52"/>
        <v>0</v>
      </c>
      <c r="Q641" s="274"/>
      <c r="R641" s="126"/>
      <c r="S641" s="182">
        <f t="shared" si="53"/>
        <v>0</v>
      </c>
      <c r="T641" s="228"/>
      <c r="U641" s="167"/>
      <c r="V641" s="205"/>
      <c r="X641" s="46" t="str">
        <f t="shared" si="54"/>
        <v/>
      </c>
      <c r="Z641" s="46" t="str">
        <f t="shared" si="55"/>
        <v/>
      </c>
      <c r="AA641" s="46" t="str">
        <f t="shared" si="56"/>
        <v xml:space="preserve"> Rate</v>
      </c>
    </row>
    <row r="642" spans="2:27" ht="14.65" customHeight="1" x14ac:dyDescent="0.25">
      <c r="B642" s="125">
        <v>634</v>
      </c>
      <c r="C642" s="121"/>
      <c r="D642" s="52"/>
      <c r="E642" s="52"/>
      <c r="F642" s="121"/>
      <c r="G642" s="57"/>
      <c r="H642" s="53"/>
      <c r="I642" s="54" t="str">
        <f>IFERROR(VLOOKUP(H642,Lists!B:C,2,FALSE),"")</f>
        <v/>
      </c>
      <c r="J642" s="52"/>
      <c r="K642" s="53"/>
      <c r="L642" s="71" t="str">
        <f>IFERROR(INDEX('LTSS Rates'!$C$4:$C$269,MATCH('Claims Summary'!X642,'LTSS Rates'!$A$4:$A$269,0)),"")</f>
        <v/>
      </c>
      <c r="M642" s="54" t="str">
        <f>IFERROR(VLOOKUP(Z642,'LTSS Rates'!A:B,2,FALSE),"")</f>
        <v/>
      </c>
      <c r="N642" s="52"/>
      <c r="O642" s="101">
        <f>IFERROR(INDEX('LTSS Rates'!$A$3:$E$269,MATCH(Z642,'LTSS Rates'!$A$3:$A$269,0),MATCH(AA642,'LTSS Rates'!$A$3:$E$3,0)),0)</f>
        <v>0</v>
      </c>
      <c r="P642" s="55">
        <f t="shared" si="52"/>
        <v>0</v>
      </c>
      <c r="Q642" s="274"/>
      <c r="R642" s="126"/>
      <c r="S642" s="182">
        <f t="shared" si="53"/>
        <v>0</v>
      </c>
      <c r="T642" s="228"/>
      <c r="U642" s="167"/>
      <c r="V642" s="205"/>
      <c r="X642" s="46" t="str">
        <f t="shared" si="54"/>
        <v/>
      </c>
      <c r="Z642" s="46" t="str">
        <f t="shared" si="55"/>
        <v/>
      </c>
      <c r="AA642" s="46" t="str">
        <f t="shared" si="56"/>
        <v xml:space="preserve"> Rate</v>
      </c>
    </row>
    <row r="643" spans="2:27" ht="14.65" customHeight="1" x14ac:dyDescent="0.25">
      <c r="B643" s="125">
        <v>635</v>
      </c>
      <c r="C643" s="121"/>
      <c r="D643" s="52"/>
      <c r="E643" s="52"/>
      <c r="F643" s="121"/>
      <c r="G643" s="57"/>
      <c r="H643" s="53"/>
      <c r="I643" s="54" t="str">
        <f>IFERROR(VLOOKUP(H643,Lists!B:C,2,FALSE),"")</f>
        <v/>
      </c>
      <c r="J643" s="52"/>
      <c r="K643" s="53"/>
      <c r="L643" s="71" t="str">
        <f>IFERROR(INDEX('LTSS Rates'!$C$4:$C$269,MATCH('Claims Summary'!X643,'LTSS Rates'!$A$4:$A$269,0)),"")</f>
        <v/>
      </c>
      <c r="M643" s="54" t="str">
        <f>IFERROR(VLOOKUP(Z643,'LTSS Rates'!A:B,2,FALSE),"")</f>
        <v/>
      </c>
      <c r="N643" s="52"/>
      <c r="O643" s="101">
        <f>IFERROR(INDEX('LTSS Rates'!$A$3:$E$269,MATCH(Z643,'LTSS Rates'!$A$3:$A$269,0),MATCH(AA643,'LTSS Rates'!$A$3:$E$3,0)),0)</f>
        <v>0</v>
      </c>
      <c r="P643" s="55">
        <f t="shared" si="52"/>
        <v>0</v>
      </c>
      <c r="Q643" s="274"/>
      <c r="R643" s="126"/>
      <c r="S643" s="182">
        <f t="shared" si="53"/>
        <v>0</v>
      </c>
      <c r="T643" s="228"/>
      <c r="U643" s="167"/>
      <c r="V643" s="205"/>
      <c r="X643" s="46" t="str">
        <f t="shared" si="54"/>
        <v/>
      </c>
      <c r="Z643" s="46" t="str">
        <f t="shared" si="55"/>
        <v/>
      </c>
      <c r="AA643" s="46" t="str">
        <f t="shared" si="56"/>
        <v xml:space="preserve"> Rate</v>
      </c>
    </row>
    <row r="644" spans="2:27" ht="14.65" customHeight="1" x14ac:dyDescent="0.25">
      <c r="B644" s="125">
        <v>636</v>
      </c>
      <c r="C644" s="121"/>
      <c r="D644" s="52"/>
      <c r="E644" s="52"/>
      <c r="F644" s="121"/>
      <c r="G644" s="57"/>
      <c r="H644" s="53"/>
      <c r="I644" s="54" t="str">
        <f>IFERROR(VLOOKUP(H644,Lists!B:C,2,FALSE),"")</f>
        <v/>
      </c>
      <c r="J644" s="52"/>
      <c r="K644" s="53"/>
      <c r="L644" s="71" t="str">
        <f>IFERROR(INDEX('LTSS Rates'!$C$4:$C$269,MATCH('Claims Summary'!X644,'LTSS Rates'!$A$4:$A$269,0)),"")</f>
        <v/>
      </c>
      <c r="M644" s="54" t="str">
        <f>IFERROR(VLOOKUP(Z644,'LTSS Rates'!A:B,2,FALSE),"")</f>
        <v/>
      </c>
      <c r="N644" s="52"/>
      <c r="O644" s="101">
        <f>IFERROR(INDEX('LTSS Rates'!$A$3:$E$269,MATCH(Z644,'LTSS Rates'!$A$3:$A$269,0),MATCH(AA644,'LTSS Rates'!$A$3:$E$3,0)),0)</f>
        <v>0</v>
      </c>
      <c r="P644" s="55">
        <f t="shared" si="52"/>
        <v>0</v>
      </c>
      <c r="Q644" s="274"/>
      <c r="R644" s="126"/>
      <c r="S644" s="182">
        <f t="shared" si="53"/>
        <v>0</v>
      </c>
      <c r="T644" s="228"/>
      <c r="U644" s="167"/>
      <c r="V644" s="205"/>
      <c r="X644" s="46" t="str">
        <f t="shared" si="54"/>
        <v/>
      </c>
      <c r="Z644" s="46" t="str">
        <f t="shared" si="55"/>
        <v/>
      </c>
      <c r="AA644" s="46" t="str">
        <f t="shared" si="56"/>
        <v xml:space="preserve"> Rate</v>
      </c>
    </row>
    <row r="645" spans="2:27" ht="14.65" customHeight="1" x14ac:dyDescent="0.25">
      <c r="B645" s="125">
        <v>637</v>
      </c>
      <c r="C645" s="121"/>
      <c r="D645" s="52"/>
      <c r="E645" s="52"/>
      <c r="F645" s="121"/>
      <c r="G645" s="57"/>
      <c r="H645" s="53"/>
      <c r="I645" s="54" t="str">
        <f>IFERROR(VLOOKUP(H645,Lists!B:C,2,FALSE),"")</f>
        <v/>
      </c>
      <c r="J645" s="52"/>
      <c r="K645" s="53"/>
      <c r="L645" s="71" t="str">
        <f>IFERROR(INDEX('LTSS Rates'!$C$4:$C$269,MATCH('Claims Summary'!X645,'LTSS Rates'!$A$4:$A$269,0)),"")</f>
        <v/>
      </c>
      <c r="M645" s="54" t="str">
        <f>IFERROR(VLOOKUP(Z645,'LTSS Rates'!A:B,2,FALSE),"")</f>
        <v/>
      </c>
      <c r="N645" s="52"/>
      <c r="O645" s="101">
        <f>IFERROR(INDEX('LTSS Rates'!$A$3:$E$269,MATCH(Z645,'LTSS Rates'!$A$3:$A$269,0),MATCH(AA645,'LTSS Rates'!$A$3:$E$3,0)),0)</f>
        <v>0</v>
      </c>
      <c r="P645" s="55">
        <f t="shared" si="52"/>
        <v>0</v>
      </c>
      <c r="Q645" s="274"/>
      <c r="R645" s="126"/>
      <c r="S645" s="182">
        <f t="shared" si="53"/>
        <v>0</v>
      </c>
      <c r="T645" s="228"/>
      <c r="U645" s="167"/>
      <c r="V645" s="205"/>
      <c r="X645" s="46" t="str">
        <f t="shared" si="54"/>
        <v/>
      </c>
      <c r="Z645" s="46" t="str">
        <f t="shared" si="55"/>
        <v/>
      </c>
      <c r="AA645" s="46" t="str">
        <f t="shared" si="56"/>
        <v xml:space="preserve"> Rate</v>
      </c>
    </row>
    <row r="646" spans="2:27" ht="14.65" customHeight="1" x14ac:dyDescent="0.25">
      <c r="B646" s="125">
        <v>638</v>
      </c>
      <c r="C646" s="121"/>
      <c r="D646" s="52"/>
      <c r="E646" s="52"/>
      <c r="F646" s="121"/>
      <c r="G646" s="57"/>
      <c r="H646" s="53"/>
      <c r="I646" s="54" t="str">
        <f>IFERROR(VLOOKUP(H646,Lists!B:C,2,FALSE),"")</f>
        <v/>
      </c>
      <c r="J646" s="52"/>
      <c r="K646" s="53"/>
      <c r="L646" s="71" t="str">
        <f>IFERROR(INDEX('LTSS Rates'!$C$4:$C$269,MATCH('Claims Summary'!X646,'LTSS Rates'!$A$4:$A$269,0)),"")</f>
        <v/>
      </c>
      <c r="M646" s="54" t="str">
        <f>IFERROR(VLOOKUP(Z646,'LTSS Rates'!A:B,2,FALSE),"")</f>
        <v/>
      </c>
      <c r="N646" s="52"/>
      <c r="O646" s="101">
        <f>IFERROR(INDEX('LTSS Rates'!$A$3:$E$269,MATCH(Z646,'LTSS Rates'!$A$3:$A$269,0),MATCH(AA646,'LTSS Rates'!$A$3:$E$3,0)),0)</f>
        <v>0</v>
      </c>
      <c r="P646" s="55">
        <f t="shared" si="52"/>
        <v>0</v>
      </c>
      <c r="Q646" s="274"/>
      <c r="R646" s="126"/>
      <c r="S646" s="182">
        <f t="shared" si="53"/>
        <v>0</v>
      </c>
      <c r="T646" s="228"/>
      <c r="U646" s="167"/>
      <c r="V646" s="205"/>
      <c r="X646" s="46" t="str">
        <f t="shared" si="54"/>
        <v/>
      </c>
      <c r="Z646" s="46" t="str">
        <f t="shared" si="55"/>
        <v/>
      </c>
      <c r="AA646" s="46" t="str">
        <f t="shared" si="56"/>
        <v xml:space="preserve"> Rate</v>
      </c>
    </row>
    <row r="647" spans="2:27" ht="14.65" customHeight="1" x14ac:dyDescent="0.25">
      <c r="B647" s="125">
        <v>639</v>
      </c>
      <c r="C647" s="121"/>
      <c r="D647" s="52"/>
      <c r="E647" s="52"/>
      <c r="F647" s="121"/>
      <c r="G647" s="57"/>
      <c r="H647" s="53"/>
      <c r="I647" s="54" t="str">
        <f>IFERROR(VLOOKUP(H647,Lists!B:C,2,FALSE),"")</f>
        <v/>
      </c>
      <c r="J647" s="52"/>
      <c r="K647" s="53"/>
      <c r="L647" s="71" t="str">
        <f>IFERROR(INDEX('LTSS Rates'!$C$4:$C$269,MATCH('Claims Summary'!X647,'LTSS Rates'!$A$4:$A$269,0)),"")</f>
        <v/>
      </c>
      <c r="M647" s="54" t="str">
        <f>IFERROR(VLOOKUP(Z647,'LTSS Rates'!A:B,2,FALSE),"")</f>
        <v/>
      </c>
      <c r="N647" s="52"/>
      <c r="O647" s="101">
        <f>IFERROR(INDEX('LTSS Rates'!$A$3:$E$269,MATCH(Z647,'LTSS Rates'!$A$3:$A$269,0),MATCH(AA647,'LTSS Rates'!$A$3:$E$3,0)),0)</f>
        <v>0</v>
      </c>
      <c r="P647" s="55">
        <f t="shared" si="52"/>
        <v>0</v>
      </c>
      <c r="Q647" s="274"/>
      <c r="R647" s="126"/>
      <c r="S647" s="182">
        <f t="shared" si="53"/>
        <v>0</v>
      </c>
      <c r="T647" s="228"/>
      <c r="U647" s="167"/>
      <c r="V647" s="205"/>
      <c r="X647" s="46" t="str">
        <f t="shared" si="54"/>
        <v/>
      </c>
      <c r="Z647" s="46" t="str">
        <f t="shared" si="55"/>
        <v/>
      </c>
      <c r="AA647" s="46" t="str">
        <f t="shared" si="56"/>
        <v xml:space="preserve"> Rate</v>
      </c>
    </row>
    <row r="648" spans="2:27" ht="14.65" customHeight="1" x14ac:dyDescent="0.25">
      <c r="B648" s="125">
        <v>640</v>
      </c>
      <c r="C648" s="121"/>
      <c r="D648" s="52"/>
      <c r="E648" s="52"/>
      <c r="F648" s="121"/>
      <c r="G648" s="57"/>
      <c r="H648" s="53"/>
      <c r="I648" s="54" t="str">
        <f>IFERROR(VLOOKUP(H648,Lists!B:C,2,FALSE),"")</f>
        <v/>
      </c>
      <c r="J648" s="52"/>
      <c r="K648" s="53"/>
      <c r="L648" s="71" t="str">
        <f>IFERROR(INDEX('LTSS Rates'!$C$4:$C$269,MATCH('Claims Summary'!X648,'LTSS Rates'!$A$4:$A$269,0)),"")</f>
        <v/>
      </c>
      <c r="M648" s="54" t="str">
        <f>IFERROR(VLOOKUP(Z648,'LTSS Rates'!A:B,2,FALSE),"")</f>
        <v/>
      </c>
      <c r="N648" s="52"/>
      <c r="O648" s="101">
        <f>IFERROR(INDEX('LTSS Rates'!$A$3:$E$269,MATCH(Z648,'LTSS Rates'!$A$3:$A$269,0),MATCH(AA648,'LTSS Rates'!$A$3:$E$3,0)),0)</f>
        <v>0</v>
      </c>
      <c r="P648" s="55">
        <f t="shared" si="52"/>
        <v>0</v>
      </c>
      <c r="Q648" s="274"/>
      <c r="R648" s="126"/>
      <c r="S648" s="182">
        <f t="shared" si="53"/>
        <v>0</v>
      </c>
      <c r="T648" s="228"/>
      <c r="U648" s="167"/>
      <c r="V648" s="205"/>
      <c r="X648" s="46" t="str">
        <f t="shared" si="54"/>
        <v/>
      </c>
      <c r="Z648" s="46" t="str">
        <f t="shared" si="55"/>
        <v/>
      </c>
      <c r="AA648" s="46" t="str">
        <f t="shared" si="56"/>
        <v xml:space="preserve"> Rate</v>
      </c>
    </row>
    <row r="649" spans="2:27" ht="14.65" customHeight="1" x14ac:dyDescent="0.25">
      <c r="B649" s="125">
        <v>641</v>
      </c>
      <c r="C649" s="121"/>
      <c r="D649" s="52"/>
      <c r="E649" s="52"/>
      <c r="F649" s="121"/>
      <c r="G649" s="57"/>
      <c r="H649" s="53"/>
      <c r="I649" s="54" t="str">
        <f>IFERROR(VLOOKUP(H649,Lists!B:C,2,FALSE),"")</f>
        <v/>
      </c>
      <c r="J649" s="52"/>
      <c r="K649" s="53"/>
      <c r="L649" s="71" t="str">
        <f>IFERROR(INDEX('LTSS Rates'!$C$4:$C$269,MATCH('Claims Summary'!X649,'LTSS Rates'!$A$4:$A$269,0)),"")</f>
        <v/>
      </c>
      <c r="M649" s="54" t="str">
        <f>IFERROR(VLOOKUP(Z649,'LTSS Rates'!A:B,2,FALSE),"")</f>
        <v/>
      </c>
      <c r="N649" s="52"/>
      <c r="O649" s="101">
        <f>IFERROR(INDEX('LTSS Rates'!$A$3:$E$269,MATCH(Z649,'LTSS Rates'!$A$3:$A$269,0),MATCH(AA649,'LTSS Rates'!$A$3:$E$3,0)),0)</f>
        <v>0</v>
      </c>
      <c r="P649" s="55">
        <f t="shared" si="52"/>
        <v>0</v>
      </c>
      <c r="Q649" s="274"/>
      <c r="R649" s="126"/>
      <c r="S649" s="182">
        <f t="shared" si="53"/>
        <v>0</v>
      </c>
      <c r="T649" s="228"/>
      <c r="U649" s="167"/>
      <c r="V649" s="205"/>
      <c r="X649" s="46" t="str">
        <f t="shared" si="54"/>
        <v/>
      </c>
      <c r="Z649" s="46" t="str">
        <f t="shared" si="55"/>
        <v/>
      </c>
      <c r="AA649" s="46" t="str">
        <f t="shared" si="56"/>
        <v xml:space="preserve"> Rate</v>
      </c>
    </row>
    <row r="650" spans="2:27" ht="14.65" customHeight="1" x14ac:dyDescent="0.25">
      <c r="B650" s="125">
        <v>642</v>
      </c>
      <c r="C650" s="121"/>
      <c r="D650" s="52"/>
      <c r="E650" s="52"/>
      <c r="F650" s="121"/>
      <c r="G650" s="57"/>
      <c r="H650" s="53"/>
      <c r="I650" s="54" t="str">
        <f>IFERROR(VLOOKUP(H650,Lists!B:C,2,FALSE),"")</f>
        <v/>
      </c>
      <c r="J650" s="52"/>
      <c r="K650" s="53"/>
      <c r="L650" s="71" t="str">
        <f>IFERROR(INDEX('LTSS Rates'!$C$4:$C$269,MATCH('Claims Summary'!X650,'LTSS Rates'!$A$4:$A$269,0)),"")</f>
        <v/>
      </c>
      <c r="M650" s="54" t="str">
        <f>IFERROR(VLOOKUP(Z650,'LTSS Rates'!A:B,2,FALSE),"")</f>
        <v/>
      </c>
      <c r="N650" s="52"/>
      <c r="O650" s="101">
        <f>IFERROR(INDEX('LTSS Rates'!$A$3:$E$269,MATCH(Z650,'LTSS Rates'!$A$3:$A$269,0),MATCH(AA650,'LTSS Rates'!$A$3:$E$3,0)),0)</f>
        <v>0</v>
      </c>
      <c r="P650" s="55">
        <f t="shared" si="52"/>
        <v>0</v>
      </c>
      <c r="Q650" s="274"/>
      <c r="R650" s="126"/>
      <c r="S650" s="182">
        <f t="shared" si="53"/>
        <v>0</v>
      </c>
      <c r="T650" s="228"/>
      <c r="U650" s="167"/>
      <c r="V650" s="205"/>
      <c r="X650" s="46" t="str">
        <f t="shared" si="54"/>
        <v/>
      </c>
      <c r="Z650" s="46" t="str">
        <f t="shared" si="55"/>
        <v/>
      </c>
      <c r="AA650" s="46" t="str">
        <f t="shared" si="56"/>
        <v xml:space="preserve"> Rate</v>
      </c>
    </row>
    <row r="651" spans="2:27" ht="14.65" customHeight="1" x14ac:dyDescent="0.25">
      <c r="B651" s="125">
        <v>643</v>
      </c>
      <c r="C651" s="121"/>
      <c r="D651" s="52"/>
      <c r="E651" s="52"/>
      <c r="F651" s="121"/>
      <c r="G651" s="57"/>
      <c r="H651" s="53"/>
      <c r="I651" s="54" t="str">
        <f>IFERROR(VLOOKUP(H651,Lists!B:C,2,FALSE),"")</f>
        <v/>
      </c>
      <c r="J651" s="52"/>
      <c r="K651" s="53"/>
      <c r="L651" s="71" t="str">
        <f>IFERROR(INDEX('LTSS Rates'!$C$4:$C$269,MATCH('Claims Summary'!X651,'LTSS Rates'!$A$4:$A$269,0)),"")</f>
        <v/>
      </c>
      <c r="M651" s="54" t="str">
        <f>IFERROR(VLOOKUP(Z651,'LTSS Rates'!A:B,2,FALSE),"")</f>
        <v/>
      </c>
      <c r="N651" s="52"/>
      <c r="O651" s="101">
        <f>IFERROR(INDEX('LTSS Rates'!$A$3:$E$269,MATCH(Z651,'LTSS Rates'!$A$3:$A$269,0),MATCH(AA651,'LTSS Rates'!$A$3:$E$3,0)),0)</f>
        <v>0</v>
      </c>
      <c r="P651" s="55">
        <f t="shared" si="52"/>
        <v>0</v>
      </c>
      <c r="Q651" s="274"/>
      <c r="R651" s="126"/>
      <c r="S651" s="182">
        <f t="shared" si="53"/>
        <v>0</v>
      </c>
      <c r="T651" s="228"/>
      <c r="U651" s="167"/>
      <c r="V651" s="205"/>
      <c r="X651" s="46" t="str">
        <f t="shared" si="54"/>
        <v/>
      </c>
      <c r="Z651" s="46" t="str">
        <f t="shared" si="55"/>
        <v/>
      </c>
      <c r="AA651" s="46" t="str">
        <f t="shared" si="56"/>
        <v xml:space="preserve"> Rate</v>
      </c>
    </row>
    <row r="652" spans="2:27" ht="14.65" customHeight="1" x14ac:dyDescent="0.25">
      <c r="B652" s="125">
        <v>644</v>
      </c>
      <c r="C652" s="121"/>
      <c r="D652" s="52"/>
      <c r="E652" s="52"/>
      <c r="F652" s="121"/>
      <c r="G652" s="57"/>
      <c r="H652" s="53"/>
      <c r="I652" s="54" t="str">
        <f>IFERROR(VLOOKUP(H652,Lists!B:C,2,FALSE),"")</f>
        <v/>
      </c>
      <c r="J652" s="52"/>
      <c r="K652" s="53"/>
      <c r="L652" s="71" t="str">
        <f>IFERROR(INDEX('LTSS Rates'!$C$4:$C$269,MATCH('Claims Summary'!X652,'LTSS Rates'!$A$4:$A$269,0)),"")</f>
        <v/>
      </c>
      <c r="M652" s="54" t="str">
        <f>IFERROR(VLOOKUP(Z652,'LTSS Rates'!A:B,2,FALSE),"")</f>
        <v/>
      </c>
      <c r="N652" s="52"/>
      <c r="O652" s="101">
        <f>IFERROR(INDEX('LTSS Rates'!$A$3:$E$269,MATCH(Z652,'LTSS Rates'!$A$3:$A$269,0),MATCH(AA652,'LTSS Rates'!$A$3:$E$3,0)),0)</f>
        <v>0</v>
      </c>
      <c r="P652" s="55">
        <f t="shared" si="52"/>
        <v>0</v>
      </c>
      <c r="Q652" s="274"/>
      <c r="R652" s="126"/>
      <c r="S652" s="182">
        <f t="shared" si="53"/>
        <v>0</v>
      </c>
      <c r="T652" s="228"/>
      <c r="U652" s="167"/>
      <c r="V652" s="205"/>
      <c r="X652" s="46" t="str">
        <f t="shared" si="54"/>
        <v/>
      </c>
      <c r="Z652" s="46" t="str">
        <f t="shared" si="55"/>
        <v/>
      </c>
      <c r="AA652" s="46" t="str">
        <f t="shared" si="56"/>
        <v xml:space="preserve"> Rate</v>
      </c>
    </row>
    <row r="653" spans="2:27" ht="14.65" customHeight="1" x14ac:dyDescent="0.25">
      <c r="B653" s="125">
        <v>645</v>
      </c>
      <c r="C653" s="121"/>
      <c r="D653" s="52"/>
      <c r="E653" s="52"/>
      <c r="F653" s="121"/>
      <c r="G653" s="57"/>
      <c r="H653" s="53"/>
      <c r="I653" s="54" t="str">
        <f>IFERROR(VLOOKUP(H653,Lists!B:C,2,FALSE),"")</f>
        <v/>
      </c>
      <c r="J653" s="52"/>
      <c r="K653" s="53"/>
      <c r="L653" s="71" t="str">
        <f>IFERROR(INDEX('LTSS Rates'!$C$4:$C$269,MATCH('Claims Summary'!X653,'LTSS Rates'!$A$4:$A$269,0)),"")</f>
        <v/>
      </c>
      <c r="M653" s="54" t="str">
        <f>IFERROR(VLOOKUP(Z653,'LTSS Rates'!A:B,2,FALSE),"")</f>
        <v/>
      </c>
      <c r="N653" s="52"/>
      <c r="O653" s="101">
        <f>IFERROR(INDEX('LTSS Rates'!$A$3:$E$269,MATCH(Z653,'LTSS Rates'!$A$3:$A$269,0),MATCH(AA653,'LTSS Rates'!$A$3:$E$3,0)),0)</f>
        <v>0</v>
      </c>
      <c r="P653" s="55">
        <f t="shared" si="52"/>
        <v>0</v>
      </c>
      <c r="Q653" s="274"/>
      <c r="R653" s="126"/>
      <c r="S653" s="182">
        <f t="shared" si="53"/>
        <v>0</v>
      </c>
      <c r="T653" s="228"/>
      <c r="U653" s="167"/>
      <c r="V653" s="205"/>
      <c r="X653" s="46" t="str">
        <f t="shared" si="54"/>
        <v/>
      </c>
      <c r="Z653" s="46" t="str">
        <f t="shared" si="55"/>
        <v/>
      </c>
      <c r="AA653" s="46" t="str">
        <f t="shared" si="56"/>
        <v xml:space="preserve"> Rate</v>
      </c>
    </row>
    <row r="654" spans="2:27" ht="14.65" customHeight="1" x14ac:dyDescent="0.25">
      <c r="B654" s="125">
        <v>646</v>
      </c>
      <c r="C654" s="121"/>
      <c r="D654" s="52"/>
      <c r="E654" s="52"/>
      <c r="F654" s="121"/>
      <c r="G654" s="57"/>
      <c r="H654" s="53"/>
      <c r="I654" s="54" t="str">
        <f>IFERROR(VLOOKUP(H654,Lists!B:C,2,FALSE),"")</f>
        <v/>
      </c>
      <c r="J654" s="52"/>
      <c r="K654" s="53"/>
      <c r="L654" s="71" t="str">
        <f>IFERROR(INDEX('LTSS Rates'!$C$4:$C$269,MATCH('Claims Summary'!X654,'LTSS Rates'!$A$4:$A$269,0)),"")</f>
        <v/>
      </c>
      <c r="M654" s="54" t="str">
        <f>IFERROR(VLOOKUP(Z654,'LTSS Rates'!A:B,2,FALSE),"")</f>
        <v/>
      </c>
      <c r="N654" s="52"/>
      <c r="O654" s="101">
        <f>IFERROR(INDEX('LTSS Rates'!$A$3:$E$269,MATCH(Z654,'LTSS Rates'!$A$3:$A$269,0),MATCH(AA654,'LTSS Rates'!$A$3:$E$3,0)),0)</f>
        <v>0</v>
      </c>
      <c r="P654" s="55">
        <f t="shared" si="52"/>
        <v>0</v>
      </c>
      <c r="Q654" s="274"/>
      <c r="R654" s="126"/>
      <c r="S654" s="182">
        <f t="shared" si="53"/>
        <v>0</v>
      </c>
      <c r="T654" s="228"/>
      <c r="U654" s="167"/>
      <c r="V654" s="205"/>
      <c r="X654" s="46" t="str">
        <f t="shared" si="54"/>
        <v/>
      </c>
      <c r="Z654" s="46" t="str">
        <f t="shared" si="55"/>
        <v/>
      </c>
      <c r="AA654" s="46" t="str">
        <f t="shared" si="56"/>
        <v xml:space="preserve"> Rate</v>
      </c>
    </row>
    <row r="655" spans="2:27" ht="14.65" customHeight="1" x14ac:dyDescent="0.25">
      <c r="B655" s="125">
        <v>647</v>
      </c>
      <c r="C655" s="121"/>
      <c r="D655" s="52"/>
      <c r="E655" s="52"/>
      <c r="F655" s="121"/>
      <c r="G655" s="57"/>
      <c r="H655" s="53"/>
      <c r="I655" s="54" t="str">
        <f>IFERROR(VLOOKUP(H655,Lists!B:C,2,FALSE),"")</f>
        <v/>
      </c>
      <c r="J655" s="52"/>
      <c r="K655" s="53"/>
      <c r="L655" s="71" t="str">
        <f>IFERROR(INDEX('LTSS Rates'!$C$4:$C$269,MATCH('Claims Summary'!X655,'LTSS Rates'!$A$4:$A$269,0)),"")</f>
        <v/>
      </c>
      <c r="M655" s="54" t="str">
        <f>IFERROR(VLOOKUP(Z655,'LTSS Rates'!A:B,2,FALSE),"")</f>
        <v/>
      </c>
      <c r="N655" s="52"/>
      <c r="O655" s="101">
        <f>IFERROR(INDEX('LTSS Rates'!$A$3:$E$269,MATCH(Z655,'LTSS Rates'!$A$3:$A$269,0),MATCH(AA655,'LTSS Rates'!$A$3:$E$3,0)),0)</f>
        <v>0</v>
      </c>
      <c r="P655" s="55">
        <f t="shared" si="52"/>
        <v>0</v>
      </c>
      <c r="Q655" s="274"/>
      <c r="R655" s="126"/>
      <c r="S655" s="182">
        <f t="shared" si="53"/>
        <v>0</v>
      </c>
      <c r="T655" s="228"/>
      <c r="U655" s="167"/>
      <c r="V655" s="205"/>
      <c r="X655" s="46" t="str">
        <f t="shared" si="54"/>
        <v/>
      </c>
      <c r="Z655" s="46" t="str">
        <f t="shared" si="55"/>
        <v/>
      </c>
      <c r="AA655" s="46" t="str">
        <f t="shared" si="56"/>
        <v xml:space="preserve"> Rate</v>
      </c>
    </row>
    <row r="656" spans="2:27" ht="14.65" customHeight="1" x14ac:dyDescent="0.25">
      <c r="B656" s="125">
        <v>648</v>
      </c>
      <c r="C656" s="121"/>
      <c r="D656" s="52"/>
      <c r="E656" s="52"/>
      <c r="F656" s="121"/>
      <c r="G656" s="57"/>
      <c r="H656" s="53"/>
      <c r="I656" s="54" t="str">
        <f>IFERROR(VLOOKUP(H656,Lists!B:C,2,FALSE),"")</f>
        <v/>
      </c>
      <c r="J656" s="52"/>
      <c r="K656" s="53"/>
      <c r="L656" s="71" t="str">
        <f>IFERROR(INDEX('LTSS Rates'!$C$4:$C$269,MATCH('Claims Summary'!X656,'LTSS Rates'!$A$4:$A$269,0)),"")</f>
        <v/>
      </c>
      <c r="M656" s="54" t="str">
        <f>IFERROR(VLOOKUP(Z656,'LTSS Rates'!A:B,2,FALSE),"")</f>
        <v/>
      </c>
      <c r="N656" s="52"/>
      <c r="O656" s="101">
        <f>IFERROR(INDEX('LTSS Rates'!$A$3:$E$269,MATCH(Z656,'LTSS Rates'!$A$3:$A$269,0),MATCH(AA656,'LTSS Rates'!$A$3:$E$3,0)),0)</f>
        <v>0</v>
      </c>
      <c r="P656" s="55">
        <f t="shared" si="52"/>
        <v>0</v>
      </c>
      <c r="Q656" s="274"/>
      <c r="R656" s="126"/>
      <c r="S656" s="182">
        <f t="shared" si="53"/>
        <v>0</v>
      </c>
      <c r="T656" s="228"/>
      <c r="U656" s="167"/>
      <c r="V656" s="205"/>
      <c r="X656" s="46" t="str">
        <f t="shared" si="54"/>
        <v/>
      </c>
      <c r="Z656" s="46" t="str">
        <f t="shared" si="55"/>
        <v/>
      </c>
      <c r="AA656" s="46" t="str">
        <f t="shared" si="56"/>
        <v xml:space="preserve"> Rate</v>
      </c>
    </row>
    <row r="657" spans="2:27" ht="14.65" customHeight="1" x14ac:dyDescent="0.25">
      <c r="B657" s="125">
        <v>649</v>
      </c>
      <c r="C657" s="121"/>
      <c r="D657" s="52"/>
      <c r="E657" s="52"/>
      <c r="F657" s="121"/>
      <c r="G657" s="57"/>
      <c r="H657" s="53"/>
      <c r="I657" s="54" t="str">
        <f>IFERROR(VLOOKUP(H657,Lists!B:C,2,FALSE),"")</f>
        <v/>
      </c>
      <c r="J657" s="52"/>
      <c r="K657" s="53"/>
      <c r="L657" s="71" t="str">
        <f>IFERROR(INDEX('LTSS Rates'!$C$4:$C$269,MATCH('Claims Summary'!X657,'LTSS Rates'!$A$4:$A$269,0)),"")</f>
        <v/>
      </c>
      <c r="M657" s="54" t="str">
        <f>IFERROR(VLOOKUP(Z657,'LTSS Rates'!A:B,2,FALSE),"")</f>
        <v/>
      </c>
      <c r="N657" s="52"/>
      <c r="O657" s="101">
        <f>IFERROR(INDEX('LTSS Rates'!$A$3:$E$269,MATCH(Z657,'LTSS Rates'!$A$3:$A$269,0),MATCH(AA657,'LTSS Rates'!$A$3:$E$3,0)),0)</f>
        <v>0</v>
      </c>
      <c r="P657" s="55">
        <f t="shared" si="52"/>
        <v>0</v>
      </c>
      <c r="Q657" s="274"/>
      <c r="R657" s="126"/>
      <c r="S657" s="182">
        <f t="shared" si="53"/>
        <v>0</v>
      </c>
      <c r="T657" s="228"/>
      <c r="U657" s="167"/>
      <c r="V657" s="205"/>
      <c r="X657" s="46" t="str">
        <f t="shared" si="54"/>
        <v/>
      </c>
      <c r="Z657" s="46" t="str">
        <f t="shared" si="55"/>
        <v/>
      </c>
      <c r="AA657" s="46" t="str">
        <f t="shared" si="56"/>
        <v xml:space="preserve"> Rate</v>
      </c>
    </row>
    <row r="658" spans="2:27" ht="14.65" customHeight="1" x14ac:dyDescent="0.25">
      <c r="B658" s="125">
        <v>650</v>
      </c>
      <c r="C658" s="121"/>
      <c r="D658" s="52"/>
      <c r="E658" s="52"/>
      <c r="F658" s="121"/>
      <c r="G658" s="57"/>
      <c r="H658" s="53"/>
      <c r="I658" s="54" t="str">
        <f>IFERROR(VLOOKUP(H658,Lists!B:C,2,FALSE),"")</f>
        <v/>
      </c>
      <c r="J658" s="52"/>
      <c r="K658" s="53"/>
      <c r="L658" s="71" t="str">
        <f>IFERROR(INDEX('LTSS Rates'!$C$4:$C$269,MATCH('Claims Summary'!X658,'LTSS Rates'!$A$4:$A$269,0)),"")</f>
        <v/>
      </c>
      <c r="M658" s="54" t="str">
        <f>IFERROR(VLOOKUP(Z658,'LTSS Rates'!A:B,2,FALSE),"")</f>
        <v/>
      </c>
      <c r="N658" s="52"/>
      <c r="O658" s="101">
        <f>IFERROR(INDEX('LTSS Rates'!$A$3:$E$269,MATCH(Z658,'LTSS Rates'!$A$3:$A$269,0),MATCH(AA658,'LTSS Rates'!$A$3:$E$3,0)),0)</f>
        <v>0</v>
      </c>
      <c r="P658" s="55">
        <f t="shared" si="52"/>
        <v>0</v>
      </c>
      <c r="Q658" s="274"/>
      <c r="R658" s="126"/>
      <c r="S658" s="182">
        <f t="shared" si="53"/>
        <v>0</v>
      </c>
      <c r="T658" s="228"/>
      <c r="U658" s="167"/>
      <c r="V658" s="205"/>
      <c r="X658" s="46" t="str">
        <f t="shared" si="54"/>
        <v/>
      </c>
      <c r="Z658" s="46" t="str">
        <f t="shared" si="55"/>
        <v/>
      </c>
      <c r="AA658" s="46" t="str">
        <f t="shared" si="56"/>
        <v xml:space="preserve"> Rate</v>
      </c>
    </row>
    <row r="659" spans="2:27" ht="14.65" customHeight="1" x14ac:dyDescent="0.25">
      <c r="B659" s="125">
        <v>651</v>
      </c>
      <c r="C659" s="121"/>
      <c r="D659" s="52"/>
      <c r="E659" s="52"/>
      <c r="F659" s="121"/>
      <c r="G659" s="57"/>
      <c r="H659" s="53"/>
      <c r="I659" s="54" t="str">
        <f>IFERROR(VLOOKUP(H659,Lists!B:C,2,FALSE),"")</f>
        <v/>
      </c>
      <c r="J659" s="52"/>
      <c r="K659" s="53"/>
      <c r="L659" s="71" t="str">
        <f>IFERROR(INDEX('LTSS Rates'!$C$4:$C$269,MATCH('Claims Summary'!X659,'LTSS Rates'!$A$4:$A$269,0)),"")</f>
        <v/>
      </c>
      <c r="M659" s="54" t="str">
        <f>IFERROR(VLOOKUP(Z659,'LTSS Rates'!A:B,2,FALSE),"")</f>
        <v/>
      </c>
      <c r="N659" s="52"/>
      <c r="O659" s="101">
        <f>IFERROR(INDEX('LTSS Rates'!$A$3:$E$269,MATCH(Z659,'LTSS Rates'!$A$3:$A$269,0),MATCH(AA659,'LTSS Rates'!$A$3:$E$3,0)),0)</f>
        <v>0</v>
      </c>
      <c r="P659" s="55">
        <f t="shared" si="52"/>
        <v>0</v>
      </c>
      <c r="Q659" s="274"/>
      <c r="R659" s="126"/>
      <c r="S659" s="182">
        <f t="shared" si="53"/>
        <v>0</v>
      </c>
      <c r="T659" s="228"/>
      <c r="U659" s="167"/>
      <c r="V659" s="205"/>
      <c r="X659" s="46" t="str">
        <f t="shared" si="54"/>
        <v/>
      </c>
      <c r="Z659" s="46" t="str">
        <f t="shared" si="55"/>
        <v/>
      </c>
      <c r="AA659" s="46" t="str">
        <f t="shared" si="56"/>
        <v xml:space="preserve"> Rate</v>
      </c>
    </row>
    <row r="660" spans="2:27" ht="14.65" customHeight="1" x14ac:dyDescent="0.25">
      <c r="B660" s="125">
        <v>652</v>
      </c>
      <c r="C660" s="121"/>
      <c r="D660" s="52"/>
      <c r="E660" s="52"/>
      <c r="F660" s="121"/>
      <c r="G660" s="57"/>
      <c r="H660" s="53"/>
      <c r="I660" s="54" t="str">
        <f>IFERROR(VLOOKUP(H660,Lists!B:C,2,FALSE),"")</f>
        <v/>
      </c>
      <c r="J660" s="52"/>
      <c r="K660" s="53"/>
      <c r="L660" s="71" t="str">
        <f>IFERROR(INDEX('LTSS Rates'!$C$4:$C$269,MATCH('Claims Summary'!X660,'LTSS Rates'!$A$4:$A$269,0)),"")</f>
        <v/>
      </c>
      <c r="M660" s="54" t="str">
        <f>IFERROR(VLOOKUP(Z660,'LTSS Rates'!A:B,2,FALSE),"")</f>
        <v/>
      </c>
      <c r="N660" s="52"/>
      <c r="O660" s="101">
        <f>IFERROR(INDEX('LTSS Rates'!$A$3:$E$269,MATCH(Z660,'LTSS Rates'!$A$3:$A$269,0),MATCH(AA660,'LTSS Rates'!$A$3:$E$3,0)),0)</f>
        <v>0</v>
      </c>
      <c r="P660" s="55">
        <f t="shared" si="52"/>
        <v>0</v>
      </c>
      <c r="Q660" s="274"/>
      <c r="R660" s="126"/>
      <c r="S660" s="182">
        <f t="shared" si="53"/>
        <v>0</v>
      </c>
      <c r="T660" s="228"/>
      <c r="U660" s="167"/>
      <c r="V660" s="205"/>
      <c r="X660" s="46" t="str">
        <f t="shared" si="54"/>
        <v/>
      </c>
      <c r="Z660" s="46" t="str">
        <f t="shared" si="55"/>
        <v/>
      </c>
      <c r="AA660" s="46" t="str">
        <f t="shared" si="56"/>
        <v xml:space="preserve"> Rate</v>
      </c>
    </row>
    <row r="661" spans="2:27" ht="14.65" customHeight="1" x14ac:dyDescent="0.25">
      <c r="B661" s="125">
        <v>653</v>
      </c>
      <c r="C661" s="121"/>
      <c r="D661" s="52"/>
      <c r="E661" s="52"/>
      <c r="F661" s="121"/>
      <c r="G661" s="57"/>
      <c r="H661" s="53"/>
      <c r="I661" s="54" t="str">
        <f>IFERROR(VLOOKUP(H661,Lists!B:C,2,FALSE),"")</f>
        <v/>
      </c>
      <c r="J661" s="52"/>
      <c r="K661" s="53"/>
      <c r="L661" s="71" t="str">
        <f>IFERROR(INDEX('LTSS Rates'!$C$4:$C$269,MATCH('Claims Summary'!X661,'LTSS Rates'!$A$4:$A$269,0)),"")</f>
        <v/>
      </c>
      <c r="M661" s="54" t="str">
        <f>IFERROR(VLOOKUP(Z661,'LTSS Rates'!A:B,2,FALSE),"")</f>
        <v/>
      </c>
      <c r="N661" s="52"/>
      <c r="O661" s="101">
        <f>IFERROR(INDEX('LTSS Rates'!$A$3:$E$269,MATCH(Z661,'LTSS Rates'!$A$3:$A$269,0),MATCH(AA661,'LTSS Rates'!$A$3:$E$3,0)),0)</f>
        <v>0</v>
      </c>
      <c r="P661" s="55">
        <f t="shared" si="52"/>
        <v>0</v>
      </c>
      <c r="Q661" s="274"/>
      <c r="R661" s="126"/>
      <c r="S661" s="182">
        <f t="shared" si="53"/>
        <v>0</v>
      </c>
      <c r="T661" s="228"/>
      <c r="U661" s="167"/>
      <c r="V661" s="205"/>
      <c r="X661" s="46" t="str">
        <f t="shared" si="54"/>
        <v/>
      </c>
      <c r="Z661" s="46" t="str">
        <f t="shared" si="55"/>
        <v/>
      </c>
      <c r="AA661" s="46" t="str">
        <f t="shared" si="56"/>
        <v xml:space="preserve"> Rate</v>
      </c>
    </row>
    <row r="662" spans="2:27" ht="14.65" customHeight="1" x14ac:dyDescent="0.25">
      <c r="B662" s="125">
        <v>654</v>
      </c>
      <c r="C662" s="121"/>
      <c r="D662" s="52"/>
      <c r="E662" s="52"/>
      <c r="F662" s="121"/>
      <c r="G662" s="57"/>
      <c r="H662" s="53"/>
      <c r="I662" s="54" t="str">
        <f>IFERROR(VLOOKUP(H662,Lists!B:C,2,FALSE),"")</f>
        <v/>
      </c>
      <c r="J662" s="52"/>
      <c r="K662" s="53"/>
      <c r="L662" s="71" t="str">
        <f>IFERROR(INDEX('LTSS Rates'!$C$4:$C$269,MATCH('Claims Summary'!X662,'LTSS Rates'!$A$4:$A$269,0)),"")</f>
        <v/>
      </c>
      <c r="M662" s="54" t="str">
        <f>IFERROR(VLOOKUP(Z662,'LTSS Rates'!A:B,2,FALSE),"")</f>
        <v/>
      </c>
      <c r="N662" s="52"/>
      <c r="O662" s="101">
        <f>IFERROR(INDEX('LTSS Rates'!$A$3:$E$269,MATCH(Z662,'LTSS Rates'!$A$3:$A$269,0),MATCH(AA662,'LTSS Rates'!$A$3:$E$3,0)),0)</f>
        <v>0</v>
      </c>
      <c r="P662" s="55">
        <f t="shared" si="52"/>
        <v>0</v>
      </c>
      <c r="Q662" s="274"/>
      <c r="R662" s="126"/>
      <c r="S662" s="182">
        <f t="shared" si="53"/>
        <v>0</v>
      </c>
      <c r="T662" s="228"/>
      <c r="U662" s="167"/>
      <c r="V662" s="205"/>
      <c r="X662" s="46" t="str">
        <f t="shared" si="54"/>
        <v/>
      </c>
      <c r="Z662" s="46" t="str">
        <f t="shared" si="55"/>
        <v/>
      </c>
      <c r="AA662" s="46" t="str">
        <f t="shared" si="56"/>
        <v xml:space="preserve"> Rate</v>
      </c>
    </row>
    <row r="663" spans="2:27" ht="14.65" customHeight="1" x14ac:dyDescent="0.25">
      <c r="B663" s="125">
        <v>655</v>
      </c>
      <c r="C663" s="121"/>
      <c r="D663" s="52"/>
      <c r="E663" s="52"/>
      <c r="F663" s="121"/>
      <c r="G663" s="57"/>
      <c r="H663" s="53"/>
      <c r="I663" s="54" t="str">
        <f>IFERROR(VLOOKUP(H663,Lists!B:C,2,FALSE),"")</f>
        <v/>
      </c>
      <c r="J663" s="52"/>
      <c r="K663" s="53"/>
      <c r="L663" s="71" t="str">
        <f>IFERROR(INDEX('LTSS Rates'!$C$4:$C$269,MATCH('Claims Summary'!X663,'LTSS Rates'!$A$4:$A$269,0)),"")</f>
        <v/>
      </c>
      <c r="M663" s="54" t="str">
        <f>IFERROR(VLOOKUP(Z663,'LTSS Rates'!A:B,2,FALSE),"")</f>
        <v/>
      </c>
      <c r="N663" s="52"/>
      <c r="O663" s="101">
        <f>IFERROR(INDEX('LTSS Rates'!$A$3:$E$269,MATCH(Z663,'LTSS Rates'!$A$3:$A$269,0),MATCH(AA663,'LTSS Rates'!$A$3:$E$3,0)),0)</f>
        <v>0</v>
      </c>
      <c r="P663" s="55">
        <f t="shared" si="52"/>
        <v>0</v>
      </c>
      <c r="Q663" s="274"/>
      <c r="R663" s="126"/>
      <c r="S663" s="182">
        <f t="shared" si="53"/>
        <v>0</v>
      </c>
      <c r="T663" s="228"/>
      <c r="U663" s="167"/>
      <c r="V663" s="205"/>
      <c r="X663" s="46" t="str">
        <f t="shared" si="54"/>
        <v/>
      </c>
      <c r="Z663" s="46" t="str">
        <f t="shared" si="55"/>
        <v/>
      </c>
      <c r="AA663" s="46" t="str">
        <f t="shared" si="56"/>
        <v xml:space="preserve"> Rate</v>
      </c>
    </row>
    <row r="664" spans="2:27" ht="14.65" customHeight="1" x14ac:dyDescent="0.25">
      <c r="B664" s="125">
        <v>656</v>
      </c>
      <c r="C664" s="121"/>
      <c r="D664" s="52"/>
      <c r="E664" s="52"/>
      <c r="F664" s="121"/>
      <c r="G664" s="57"/>
      <c r="H664" s="53"/>
      <c r="I664" s="54" t="str">
        <f>IFERROR(VLOOKUP(H664,Lists!B:C,2,FALSE),"")</f>
        <v/>
      </c>
      <c r="J664" s="52"/>
      <c r="K664" s="53"/>
      <c r="L664" s="71" t="str">
        <f>IFERROR(INDEX('LTSS Rates'!$C$4:$C$269,MATCH('Claims Summary'!X664,'LTSS Rates'!$A$4:$A$269,0)),"")</f>
        <v/>
      </c>
      <c r="M664" s="54" t="str">
        <f>IFERROR(VLOOKUP(Z664,'LTSS Rates'!A:B,2,FALSE),"")</f>
        <v/>
      </c>
      <c r="N664" s="52"/>
      <c r="O664" s="101">
        <f>IFERROR(INDEX('LTSS Rates'!$A$3:$E$269,MATCH(Z664,'LTSS Rates'!$A$3:$A$269,0),MATCH(AA664,'LTSS Rates'!$A$3:$E$3,0)),0)</f>
        <v>0</v>
      </c>
      <c r="P664" s="55">
        <f t="shared" si="52"/>
        <v>0</v>
      </c>
      <c r="Q664" s="274"/>
      <c r="R664" s="126"/>
      <c r="S664" s="182">
        <f t="shared" si="53"/>
        <v>0</v>
      </c>
      <c r="T664" s="228"/>
      <c r="U664" s="167"/>
      <c r="V664" s="205"/>
      <c r="X664" s="46" t="str">
        <f t="shared" si="54"/>
        <v/>
      </c>
      <c r="Z664" s="46" t="str">
        <f t="shared" si="55"/>
        <v/>
      </c>
      <c r="AA664" s="46" t="str">
        <f t="shared" si="56"/>
        <v xml:space="preserve"> Rate</v>
      </c>
    </row>
    <row r="665" spans="2:27" ht="14.65" customHeight="1" x14ac:dyDescent="0.25">
      <c r="B665" s="125">
        <v>657</v>
      </c>
      <c r="C665" s="121"/>
      <c r="D665" s="52"/>
      <c r="E665" s="52"/>
      <c r="F665" s="121"/>
      <c r="G665" s="57"/>
      <c r="H665" s="53"/>
      <c r="I665" s="54" t="str">
        <f>IFERROR(VLOOKUP(H665,Lists!B:C,2,FALSE),"")</f>
        <v/>
      </c>
      <c r="J665" s="52"/>
      <c r="K665" s="53"/>
      <c r="L665" s="71" t="str">
        <f>IFERROR(INDEX('LTSS Rates'!$C$4:$C$269,MATCH('Claims Summary'!X665,'LTSS Rates'!$A$4:$A$269,0)),"")</f>
        <v/>
      </c>
      <c r="M665" s="54" t="str">
        <f>IFERROR(VLOOKUP(Z665,'LTSS Rates'!A:B,2,FALSE),"")</f>
        <v/>
      </c>
      <c r="N665" s="52"/>
      <c r="O665" s="101">
        <f>IFERROR(INDEX('LTSS Rates'!$A$3:$E$269,MATCH(Z665,'LTSS Rates'!$A$3:$A$269,0),MATCH(AA665,'LTSS Rates'!$A$3:$E$3,0)),0)</f>
        <v>0</v>
      </c>
      <c r="P665" s="55">
        <f t="shared" si="52"/>
        <v>0</v>
      </c>
      <c r="Q665" s="274"/>
      <c r="R665" s="126"/>
      <c r="S665" s="182">
        <f t="shared" si="53"/>
        <v>0</v>
      </c>
      <c r="T665" s="228"/>
      <c r="U665" s="167"/>
      <c r="V665" s="205"/>
      <c r="X665" s="46" t="str">
        <f t="shared" si="54"/>
        <v/>
      </c>
      <c r="Z665" s="46" t="str">
        <f t="shared" si="55"/>
        <v/>
      </c>
      <c r="AA665" s="46" t="str">
        <f t="shared" si="56"/>
        <v xml:space="preserve"> Rate</v>
      </c>
    </row>
    <row r="666" spans="2:27" ht="14.65" customHeight="1" x14ac:dyDescent="0.25">
      <c r="B666" s="125">
        <v>658</v>
      </c>
      <c r="C666" s="121"/>
      <c r="D666" s="52"/>
      <c r="E666" s="52"/>
      <c r="F666" s="121"/>
      <c r="G666" s="57"/>
      <c r="H666" s="53"/>
      <c r="I666" s="54" t="str">
        <f>IFERROR(VLOOKUP(H666,Lists!B:C,2,FALSE),"")</f>
        <v/>
      </c>
      <c r="J666" s="52"/>
      <c r="K666" s="53"/>
      <c r="L666" s="71" t="str">
        <f>IFERROR(INDEX('LTSS Rates'!$C$4:$C$269,MATCH('Claims Summary'!X666,'LTSS Rates'!$A$4:$A$269,0)),"")</f>
        <v/>
      </c>
      <c r="M666" s="54" t="str">
        <f>IFERROR(VLOOKUP(Z666,'LTSS Rates'!A:B,2,FALSE),"")</f>
        <v/>
      </c>
      <c r="N666" s="52"/>
      <c r="O666" s="101">
        <f>IFERROR(INDEX('LTSS Rates'!$A$3:$E$269,MATCH(Z666,'LTSS Rates'!$A$3:$A$269,0),MATCH(AA666,'LTSS Rates'!$A$3:$E$3,0)),0)</f>
        <v>0</v>
      </c>
      <c r="P666" s="55">
        <f t="shared" si="52"/>
        <v>0</v>
      </c>
      <c r="Q666" s="274"/>
      <c r="R666" s="126"/>
      <c r="S666" s="182">
        <f t="shared" si="53"/>
        <v>0</v>
      </c>
      <c r="T666" s="228"/>
      <c r="U666" s="167"/>
      <c r="V666" s="205"/>
      <c r="X666" s="46" t="str">
        <f t="shared" si="54"/>
        <v/>
      </c>
      <c r="Z666" s="46" t="str">
        <f t="shared" si="55"/>
        <v/>
      </c>
      <c r="AA666" s="46" t="str">
        <f t="shared" si="56"/>
        <v xml:space="preserve"> Rate</v>
      </c>
    </row>
    <row r="667" spans="2:27" ht="14.65" customHeight="1" x14ac:dyDescent="0.25">
      <c r="B667" s="125">
        <v>659</v>
      </c>
      <c r="C667" s="121"/>
      <c r="D667" s="52"/>
      <c r="E667" s="52"/>
      <c r="F667" s="121"/>
      <c r="G667" s="57"/>
      <c r="H667" s="53"/>
      <c r="I667" s="54" t="str">
        <f>IFERROR(VLOOKUP(H667,Lists!B:C,2,FALSE),"")</f>
        <v/>
      </c>
      <c r="J667" s="52"/>
      <c r="K667" s="53"/>
      <c r="L667" s="71" t="str">
        <f>IFERROR(INDEX('LTSS Rates'!$C$4:$C$269,MATCH('Claims Summary'!X667,'LTSS Rates'!$A$4:$A$269,0)),"")</f>
        <v/>
      </c>
      <c r="M667" s="54" t="str">
        <f>IFERROR(VLOOKUP(Z667,'LTSS Rates'!A:B,2,FALSE),"")</f>
        <v/>
      </c>
      <c r="N667" s="52"/>
      <c r="O667" s="101">
        <f>IFERROR(INDEX('LTSS Rates'!$A$3:$E$269,MATCH(Z667,'LTSS Rates'!$A$3:$A$269,0),MATCH(AA667,'LTSS Rates'!$A$3:$E$3,0)),0)</f>
        <v>0</v>
      </c>
      <c r="P667" s="55">
        <f t="shared" si="52"/>
        <v>0</v>
      </c>
      <c r="Q667" s="274"/>
      <c r="R667" s="126"/>
      <c r="S667" s="182">
        <f t="shared" si="53"/>
        <v>0</v>
      </c>
      <c r="T667" s="228"/>
      <c r="U667" s="167"/>
      <c r="V667" s="205"/>
      <c r="X667" s="46" t="str">
        <f t="shared" si="54"/>
        <v/>
      </c>
      <c r="Z667" s="46" t="str">
        <f t="shared" si="55"/>
        <v/>
      </c>
      <c r="AA667" s="46" t="str">
        <f t="shared" si="56"/>
        <v xml:space="preserve"> Rate</v>
      </c>
    </row>
    <row r="668" spans="2:27" ht="14.65" customHeight="1" x14ac:dyDescent="0.25">
      <c r="B668" s="125">
        <v>660</v>
      </c>
      <c r="C668" s="121"/>
      <c r="D668" s="52"/>
      <c r="E668" s="52"/>
      <c r="F668" s="121"/>
      <c r="G668" s="57"/>
      <c r="H668" s="53"/>
      <c r="I668" s="54" t="str">
        <f>IFERROR(VLOOKUP(H668,Lists!B:C,2,FALSE),"")</f>
        <v/>
      </c>
      <c r="J668" s="52"/>
      <c r="K668" s="53"/>
      <c r="L668" s="71" t="str">
        <f>IFERROR(INDEX('LTSS Rates'!$C$4:$C$269,MATCH('Claims Summary'!X668,'LTSS Rates'!$A$4:$A$269,0)),"")</f>
        <v/>
      </c>
      <c r="M668" s="54" t="str">
        <f>IFERROR(VLOOKUP(Z668,'LTSS Rates'!A:B,2,FALSE),"")</f>
        <v/>
      </c>
      <c r="N668" s="52"/>
      <c r="O668" s="101">
        <f>IFERROR(INDEX('LTSS Rates'!$A$3:$E$269,MATCH(Z668,'LTSS Rates'!$A$3:$A$269,0),MATCH(AA668,'LTSS Rates'!$A$3:$E$3,0)),0)</f>
        <v>0</v>
      </c>
      <c r="P668" s="55">
        <f t="shared" si="52"/>
        <v>0</v>
      </c>
      <c r="Q668" s="274"/>
      <c r="R668" s="126"/>
      <c r="S668" s="182">
        <f t="shared" si="53"/>
        <v>0</v>
      </c>
      <c r="T668" s="228"/>
      <c r="U668" s="167"/>
      <c r="V668" s="205"/>
      <c r="X668" s="46" t="str">
        <f t="shared" si="54"/>
        <v/>
      </c>
      <c r="Z668" s="46" t="str">
        <f t="shared" si="55"/>
        <v/>
      </c>
      <c r="AA668" s="46" t="str">
        <f t="shared" si="56"/>
        <v xml:space="preserve"> Rate</v>
      </c>
    </row>
    <row r="669" spans="2:27" ht="14.65" customHeight="1" x14ac:dyDescent="0.25">
      <c r="B669" s="125">
        <v>661</v>
      </c>
      <c r="C669" s="121"/>
      <c r="D669" s="52"/>
      <c r="E669" s="52"/>
      <c r="F669" s="121"/>
      <c r="G669" s="57"/>
      <c r="H669" s="53"/>
      <c r="I669" s="54" t="str">
        <f>IFERROR(VLOOKUP(H669,Lists!B:C,2,FALSE),"")</f>
        <v/>
      </c>
      <c r="J669" s="52"/>
      <c r="K669" s="53"/>
      <c r="L669" s="71" t="str">
        <f>IFERROR(INDEX('LTSS Rates'!$C$4:$C$269,MATCH('Claims Summary'!X669,'LTSS Rates'!$A$4:$A$269,0)),"")</f>
        <v/>
      </c>
      <c r="M669" s="54" t="str">
        <f>IFERROR(VLOOKUP(Z669,'LTSS Rates'!A:B,2,FALSE),"")</f>
        <v/>
      </c>
      <c r="N669" s="52"/>
      <c r="O669" s="101">
        <f>IFERROR(INDEX('LTSS Rates'!$A$3:$E$269,MATCH(Z669,'LTSS Rates'!$A$3:$A$269,0),MATCH(AA669,'LTSS Rates'!$A$3:$E$3,0)),0)</f>
        <v>0</v>
      </c>
      <c r="P669" s="55">
        <f t="shared" si="52"/>
        <v>0</v>
      </c>
      <c r="Q669" s="274"/>
      <c r="R669" s="126"/>
      <c r="S669" s="182">
        <f t="shared" si="53"/>
        <v>0</v>
      </c>
      <c r="T669" s="228"/>
      <c r="U669" s="167"/>
      <c r="V669" s="205"/>
      <c r="X669" s="46" t="str">
        <f t="shared" si="54"/>
        <v/>
      </c>
      <c r="Z669" s="46" t="str">
        <f t="shared" si="55"/>
        <v/>
      </c>
      <c r="AA669" s="46" t="str">
        <f t="shared" si="56"/>
        <v xml:space="preserve"> Rate</v>
      </c>
    </row>
    <row r="670" spans="2:27" ht="14.65" customHeight="1" x14ac:dyDescent="0.25">
      <c r="B670" s="125">
        <v>662</v>
      </c>
      <c r="C670" s="121"/>
      <c r="D670" s="52"/>
      <c r="E670" s="52"/>
      <c r="F670" s="121"/>
      <c r="G670" s="57"/>
      <c r="H670" s="53"/>
      <c r="I670" s="54" t="str">
        <f>IFERROR(VLOOKUP(H670,Lists!B:C,2,FALSE),"")</f>
        <v/>
      </c>
      <c r="J670" s="52"/>
      <c r="K670" s="53"/>
      <c r="L670" s="71" t="str">
        <f>IFERROR(INDEX('LTSS Rates'!$C$4:$C$269,MATCH('Claims Summary'!X670,'LTSS Rates'!$A$4:$A$269,0)),"")</f>
        <v/>
      </c>
      <c r="M670" s="54" t="str">
        <f>IFERROR(VLOOKUP(Z670,'LTSS Rates'!A:B,2,FALSE),"")</f>
        <v/>
      </c>
      <c r="N670" s="52"/>
      <c r="O670" s="101">
        <f>IFERROR(INDEX('LTSS Rates'!$A$3:$E$269,MATCH(Z670,'LTSS Rates'!$A$3:$A$269,0),MATCH(AA670,'LTSS Rates'!$A$3:$E$3,0)),0)</f>
        <v>0</v>
      </c>
      <c r="P670" s="55">
        <f t="shared" si="52"/>
        <v>0</v>
      </c>
      <c r="Q670" s="274"/>
      <c r="R670" s="126"/>
      <c r="S670" s="182">
        <f t="shared" si="53"/>
        <v>0</v>
      </c>
      <c r="T670" s="228"/>
      <c r="U670" s="167"/>
      <c r="V670" s="205"/>
      <c r="X670" s="46" t="str">
        <f t="shared" si="54"/>
        <v/>
      </c>
      <c r="Z670" s="46" t="str">
        <f t="shared" si="55"/>
        <v/>
      </c>
      <c r="AA670" s="46" t="str">
        <f t="shared" si="56"/>
        <v xml:space="preserve"> Rate</v>
      </c>
    </row>
    <row r="671" spans="2:27" ht="14.65" customHeight="1" x14ac:dyDescent="0.25">
      <c r="B671" s="125">
        <v>663</v>
      </c>
      <c r="C671" s="121"/>
      <c r="D671" s="52"/>
      <c r="E671" s="52"/>
      <c r="F671" s="121"/>
      <c r="G671" s="57"/>
      <c r="H671" s="53"/>
      <c r="I671" s="54" t="str">
        <f>IFERROR(VLOOKUP(H671,Lists!B:C,2,FALSE),"")</f>
        <v/>
      </c>
      <c r="J671" s="52"/>
      <c r="K671" s="53"/>
      <c r="L671" s="71" t="str">
        <f>IFERROR(INDEX('LTSS Rates'!$C$4:$C$269,MATCH('Claims Summary'!X671,'LTSS Rates'!$A$4:$A$269,0)),"")</f>
        <v/>
      </c>
      <c r="M671" s="54" t="str">
        <f>IFERROR(VLOOKUP(Z671,'LTSS Rates'!A:B,2,FALSE),"")</f>
        <v/>
      </c>
      <c r="N671" s="52"/>
      <c r="O671" s="101">
        <f>IFERROR(INDEX('LTSS Rates'!$A$3:$E$269,MATCH(Z671,'LTSS Rates'!$A$3:$A$269,0),MATCH(AA671,'LTSS Rates'!$A$3:$E$3,0)),0)</f>
        <v>0</v>
      </c>
      <c r="P671" s="55">
        <f t="shared" si="52"/>
        <v>0</v>
      </c>
      <c r="Q671" s="274"/>
      <c r="R671" s="126"/>
      <c r="S671" s="182">
        <f t="shared" si="53"/>
        <v>0</v>
      </c>
      <c r="T671" s="228"/>
      <c r="U671" s="167"/>
      <c r="V671" s="205"/>
      <c r="X671" s="46" t="str">
        <f t="shared" si="54"/>
        <v/>
      </c>
      <c r="Z671" s="46" t="str">
        <f t="shared" si="55"/>
        <v/>
      </c>
      <c r="AA671" s="46" t="str">
        <f t="shared" si="56"/>
        <v xml:space="preserve"> Rate</v>
      </c>
    </row>
    <row r="672" spans="2:27" ht="14.65" customHeight="1" x14ac:dyDescent="0.25">
      <c r="B672" s="125">
        <v>664</v>
      </c>
      <c r="C672" s="121"/>
      <c r="D672" s="52"/>
      <c r="E672" s="52"/>
      <c r="F672" s="121"/>
      <c r="G672" s="57"/>
      <c r="H672" s="53"/>
      <c r="I672" s="54" t="str">
        <f>IFERROR(VLOOKUP(H672,Lists!B:C,2,FALSE),"")</f>
        <v/>
      </c>
      <c r="J672" s="52"/>
      <c r="K672" s="53"/>
      <c r="L672" s="71" t="str">
        <f>IFERROR(INDEX('LTSS Rates'!$C$4:$C$269,MATCH('Claims Summary'!X672,'LTSS Rates'!$A$4:$A$269,0)),"")</f>
        <v/>
      </c>
      <c r="M672" s="54" t="str">
        <f>IFERROR(VLOOKUP(Z672,'LTSS Rates'!A:B,2,FALSE),"")</f>
        <v/>
      </c>
      <c r="N672" s="52"/>
      <c r="O672" s="101">
        <f>IFERROR(INDEX('LTSS Rates'!$A$3:$E$269,MATCH(Z672,'LTSS Rates'!$A$3:$A$269,0),MATCH(AA672,'LTSS Rates'!$A$3:$E$3,0)),0)</f>
        <v>0</v>
      </c>
      <c r="P672" s="55">
        <f t="shared" si="52"/>
        <v>0</v>
      </c>
      <c r="Q672" s="274"/>
      <c r="R672" s="126"/>
      <c r="S672" s="182">
        <f t="shared" si="53"/>
        <v>0</v>
      </c>
      <c r="T672" s="228"/>
      <c r="U672" s="167"/>
      <c r="V672" s="205"/>
      <c r="X672" s="46" t="str">
        <f t="shared" si="54"/>
        <v/>
      </c>
      <c r="Z672" s="46" t="str">
        <f t="shared" si="55"/>
        <v/>
      </c>
      <c r="AA672" s="46" t="str">
        <f t="shared" si="56"/>
        <v xml:space="preserve"> Rate</v>
      </c>
    </row>
    <row r="673" spans="2:27" ht="14.65" customHeight="1" x14ac:dyDescent="0.25">
      <c r="B673" s="125">
        <v>665</v>
      </c>
      <c r="C673" s="121"/>
      <c r="D673" s="52"/>
      <c r="E673" s="52"/>
      <c r="F673" s="121"/>
      <c r="G673" s="57"/>
      <c r="H673" s="53"/>
      <c r="I673" s="54" t="str">
        <f>IFERROR(VLOOKUP(H673,Lists!B:C,2,FALSE),"")</f>
        <v/>
      </c>
      <c r="J673" s="52"/>
      <c r="K673" s="53"/>
      <c r="L673" s="71" t="str">
        <f>IFERROR(INDEX('LTSS Rates'!$C$4:$C$269,MATCH('Claims Summary'!X673,'LTSS Rates'!$A$4:$A$269,0)),"")</f>
        <v/>
      </c>
      <c r="M673" s="54" t="str">
        <f>IFERROR(VLOOKUP(Z673,'LTSS Rates'!A:B,2,FALSE),"")</f>
        <v/>
      </c>
      <c r="N673" s="52"/>
      <c r="O673" s="101">
        <f>IFERROR(INDEX('LTSS Rates'!$A$3:$E$269,MATCH(Z673,'LTSS Rates'!$A$3:$A$269,0),MATCH(AA673,'LTSS Rates'!$A$3:$E$3,0)),0)</f>
        <v>0</v>
      </c>
      <c r="P673" s="55">
        <f t="shared" si="52"/>
        <v>0</v>
      </c>
      <c r="Q673" s="274"/>
      <c r="R673" s="126"/>
      <c r="S673" s="182">
        <f t="shared" si="53"/>
        <v>0</v>
      </c>
      <c r="T673" s="228"/>
      <c r="U673" s="167"/>
      <c r="V673" s="205"/>
      <c r="X673" s="46" t="str">
        <f t="shared" si="54"/>
        <v/>
      </c>
      <c r="Z673" s="46" t="str">
        <f t="shared" si="55"/>
        <v/>
      </c>
      <c r="AA673" s="46" t="str">
        <f t="shared" si="56"/>
        <v xml:space="preserve"> Rate</v>
      </c>
    </row>
    <row r="674" spans="2:27" ht="14.65" customHeight="1" x14ac:dyDescent="0.25">
      <c r="B674" s="125">
        <v>666</v>
      </c>
      <c r="C674" s="121"/>
      <c r="D674" s="52"/>
      <c r="E674" s="52"/>
      <c r="F674" s="121"/>
      <c r="G674" s="57"/>
      <c r="H674" s="53"/>
      <c r="I674" s="54" t="str">
        <f>IFERROR(VLOOKUP(H674,Lists!B:C,2,FALSE),"")</f>
        <v/>
      </c>
      <c r="J674" s="52"/>
      <c r="K674" s="53"/>
      <c r="L674" s="71" t="str">
        <f>IFERROR(INDEX('LTSS Rates'!$C$4:$C$269,MATCH('Claims Summary'!X674,'LTSS Rates'!$A$4:$A$269,0)),"")</f>
        <v/>
      </c>
      <c r="M674" s="54" t="str">
        <f>IFERROR(VLOOKUP(Z674,'LTSS Rates'!A:B,2,FALSE),"")</f>
        <v/>
      </c>
      <c r="N674" s="52"/>
      <c r="O674" s="101">
        <f>IFERROR(INDEX('LTSS Rates'!$A$3:$E$269,MATCH(Z674,'LTSS Rates'!$A$3:$A$269,0),MATCH(AA674,'LTSS Rates'!$A$3:$E$3,0)),0)</f>
        <v>0</v>
      </c>
      <c r="P674" s="55">
        <f t="shared" si="52"/>
        <v>0</v>
      </c>
      <c r="Q674" s="274"/>
      <c r="R674" s="126"/>
      <c r="S674" s="182">
        <f t="shared" si="53"/>
        <v>0</v>
      </c>
      <c r="T674" s="228"/>
      <c r="U674" s="167"/>
      <c r="V674" s="205"/>
      <c r="X674" s="46" t="str">
        <f t="shared" si="54"/>
        <v/>
      </c>
      <c r="Z674" s="46" t="str">
        <f t="shared" si="55"/>
        <v/>
      </c>
      <c r="AA674" s="46" t="str">
        <f t="shared" si="56"/>
        <v xml:space="preserve"> Rate</v>
      </c>
    </row>
    <row r="675" spans="2:27" ht="14.65" customHeight="1" x14ac:dyDescent="0.25">
      <c r="B675" s="125">
        <v>667</v>
      </c>
      <c r="C675" s="121"/>
      <c r="D675" s="52"/>
      <c r="E675" s="52"/>
      <c r="F675" s="121"/>
      <c r="G675" s="57"/>
      <c r="H675" s="53"/>
      <c r="I675" s="54" t="str">
        <f>IFERROR(VLOOKUP(H675,Lists!B:C,2,FALSE),"")</f>
        <v/>
      </c>
      <c r="J675" s="52"/>
      <c r="K675" s="53"/>
      <c r="L675" s="71" t="str">
        <f>IFERROR(INDEX('LTSS Rates'!$C$4:$C$269,MATCH('Claims Summary'!X675,'LTSS Rates'!$A$4:$A$269,0)),"")</f>
        <v/>
      </c>
      <c r="M675" s="54" t="str">
        <f>IFERROR(VLOOKUP(Z675,'LTSS Rates'!A:B,2,FALSE),"")</f>
        <v/>
      </c>
      <c r="N675" s="52"/>
      <c r="O675" s="101">
        <f>IFERROR(INDEX('LTSS Rates'!$A$3:$E$269,MATCH(Z675,'LTSS Rates'!$A$3:$A$269,0),MATCH(AA675,'LTSS Rates'!$A$3:$E$3,0)),0)</f>
        <v>0</v>
      </c>
      <c r="P675" s="55">
        <f t="shared" si="52"/>
        <v>0</v>
      </c>
      <c r="Q675" s="274"/>
      <c r="R675" s="126"/>
      <c r="S675" s="182">
        <f t="shared" si="53"/>
        <v>0</v>
      </c>
      <c r="T675" s="228"/>
      <c r="U675" s="167"/>
      <c r="V675" s="205"/>
      <c r="X675" s="46" t="str">
        <f t="shared" si="54"/>
        <v/>
      </c>
      <c r="Z675" s="46" t="str">
        <f t="shared" si="55"/>
        <v/>
      </c>
      <c r="AA675" s="46" t="str">
        <f t="shared" si="56"/>
        <v xml:space="preserve"> Rate</v>
      </c>
    </row>
    <row r="676" spans="2:27" ht="14.65" customHeight="1" x14ac:dyDescent="0.25">
      <c r="B676" s="125">
        <v>668</v>
      </c>
      <c r="C676" s="121"/>
      <c r="D676" s="52"/>
      <c r="E676" s="52"/>
      <c r="F676" s="121"/>
      <c r="G676" s="57"/>
      <c r="H676" s="53"/>
      <c r="I676" s="54" t="str">
        <f>IFERROR(VLOOKUP(H676,Lists!B:C,2,FALSE),"")</f>
        <v/>
      </c>
      <c r="J676" s="52"/>
      <c r="K676" s="53"/>
      <c r="L676" s="71" t="str">
        <f>IFERROR(INDEX('LTSS Rates'!$C$4:$C$269,MATCH('Claims Summary'!X676,'LTSS Rates'!$A$4:$A$269,0)),"")</f>
        <v/>
      </c>
      <c r="M676" s="54" t="str">
        <f>IFERROR(VLOOKUP(Z676,'LTSS Rates'!A:B,2,FALSE),"")</f>
        <v/>
      </c>
      <c r="N676" s="52"/>
      <c r="O676" s="101">
        <f>IFERROR(INDEX('LTSS Rates'!$A$3:$E$269,MATCH(Z676,'LTSS Rates'!$A$3:$A$269,0),MATCH(AA676,'LTSS Rates'!$A$3:$E$3,0)),0)</f>
        <v>0</v>
      </c>
      <c r="P676" s="55">
        <f t="shared" si="52"/>
        <v>0</v>
      </c>
      <c r="Q676" s="274"/>
      <c r="R676" s="126"/>
      <c r="S676" s="182">
        <f t="shared" si="53"/>
        <v>0</v>
      </c>
      <c r="T676" s="228"/>
      <c r="U676" s="167"/>
      <c r="V676" s="205"/>
      <c r="X676" s="46" t="str">
        <f t="shared" si="54"/>
        <v/>
      </c>
      <c r="Z676" s="46" t="str">
        <f t="shared" si="55"/>
        <v/>
      </c>
      <c r="AA676" s="46" t="str">
        <f t="shared" si="56"/>
        <v xml:space="preserve"> Rate</v>
      </c>
    </row>
    <row r="677" spans="2:27" ht="14.65" customHeight="1" x14ac:dyDescent="0.25">
      <c r="B677" s="125">
        <v>669</v>
      </c>
      <c r="C677" s="121"/>
      <c r="D677" s="52"/>
      <c r="E677" s="52"/>
      <c r="F677" s="121"/>
      <c r="G677" s="57"/>
      <c r="H677" s="53"/>
      <c r="I677" s="54" t="str">
        <f>IFERROR(VLOOKUP(H677,Lists!B:C,2,FALSE),"")</f>
        <v/>
      </c>
      <c r="J677" s="52"/>
      <c r="K677" s="53"/>
      <c r="L677" s="71" t="str">
        <f>IFERROR(INDEX('LTSS Rates'!$C$4:$C$269,MATCH('Claims Summary'!X677,'LTSS Rates'!$A$4:$A$269,0)),"")</f>
        <v/>
      </c>
      <c r="M677" s="54" t="str">
        <f>IFERROR(VLOOKUP(Z677,'LTSS Rates'!A:B,2,FALSE),"")</f>
        <v/>
      </c>
      <c r="N677" s="52"/>
      <c r="O677" s="101">
        <f>IFERROR(INDEX('LTSS Rates'!$A$3:$E$269,MATCH(Z677,'LTSS Rates'!$A$3:$A$269,0),MATCH(AA677,'LTSS Rates'!$A$3:$E$3,0)),0)</f>
        <v>0</v>
      </c>
      <c r="P677" s="55">
        <f t="shared" si="52"/>
        <v>0</v>
      </c>
      <c r="Q677" s="274"/>
      <c r="R677" s="126"/>
      <c r="S677" s="182">
        <f t="shared" si="53"/>
        <v>0</v>
      </c>
      <c r="T677" s="228"/>
      <c r="U677" s="167"/>
      <c r="V677" s="205"/>
      <c r="X677" s="46" t="str">
        <f t="shared" si="54"/>
        <v/>
      </c>
      <c r="Z677" s="46" t="str">
        <f t="shared" si="55"/>
        <v/>
      </c>
      <c r="AA677" s="46" t="str">
        <f t="shared" si="56"/>
        <v xml:space="preserve"> Rate</v>
      </c>
    </row>
    <row r="678" spans="2:27" ht="14.65" customHeight="1" x14ac:dyDescent="0.25">
      <c r="B678" s="125">
        <v>670</v>
      </c>
      <c r="C678" s="121"/>
      <c r="D678" s="52"/>
      <c r="E678" s="52"/>
      <c r="F678" s="121"/>
      <c r="G678" s="57"/>
      <c r="H678" s="53"/>
      <c r="I678" s="54" t="str">
        <f>IFERROR(VLOOKUP(H678,Lists!B:C,2,FALSE),"")</f>
        <v/>
      </c>
      <c r="J678" s="52"/>
      <c r="K678" s="53"/>
      <c r="L678" s="71" t="str">
        <f>IFERROR(INDEX('LTSS Rates'!$C$4:$C$269,MATCH('Claims Summary'!X678,'LTSS Rates'!$A$4:$A$269,0)),"")</f>
        <v/>
      </c>
      <c r="M678" s="54" t="str">
        <f>IFERROR(VLOOKUP(Z678,'LTSS Rates'!A:B,2,FALSE),"")</f>
        <v/>
      </c>
      <c r="N678" s="52"/>
      <c r="O678" s="101">
        <f>IFERROR(INDEX('LTSS Rates'!$A$3:$E$269,MATCH(Z678,'LTSS Rates'!$A$3:$A$269,0),MATCH(AA678,'LTSS Rates'!$A$3:$E$3,0)),0)</f>
        <v>0</v>
      </c>
      <c r="P678" s="55">
        <f t="shared" si="52"/>
        <v>0</v>
      </c>
      <c r="Q678" s="274"/>
      <c r="R678" s="126"/>
      <c r="S678" s="182">
        <f t="shared" si="53"/>
        <v>0</v>
      </c>
      <c r="T678" s="228"/>
      <c r="U678" s="167"/>
      <c r="V678" s="205"/>
      <c r="X678" s="46" t="str">
        <f t="shared" si="54"/>
        <v/>
      </c>
      <c r="Z678" s="46" t="str">
        <f t="shared" si="55"/>
        <v/>
      </c>
      <c r="AA678" s="46" t="str">
        <f t="shared" si="56"/>
        <v xml:space="preserve"> Rate</v>
      </c>
    </row>
    <row r="679" spans="2:27" ht="14.65" customHeight="1" x14ac:dyDescent="0.25">
      <c r="B679" s="125">
        <v>671</v>
      </c>
      <c r="C679" s="121"/>
      <c r="D679" s="52"/>
      <c r="E679" s="52"/>
      <c r="F679" s="121"/>
      <c r="G679" s="57"/>
      <c r="H679" s="53"/>
      <c r="I679" s="54" t="str">
        <f>IFERROR(VLOOKUP(H679,Lists!B:C,2,FALSE),"")</f>
        <v/>
      </c>
      <c r="J679" s="52"/>
      <c r="K679" s="53"/>
      <c r="L679" s="71" t="str">
        <f>IFERROR(INDEX('LTSS Rates'!$C$4:$C$269,MATCH('Claims Summary'!X679,'LTSS Rates'!$A$4:$A$269,0)),"")</f>
        <v/>
      </c>
      <c r="M679" s="54" t="str">
        <f>IFERROR(VLOOKUP(Z679,'LTSS Rates'!A:B,2,FALSE),"")</f>
        <v/>
      </c>
      <c r="N679" s="52"/>
      <c r="O679" s="101">
        <f>IFERROR(INDEX('LTSS Rates'!$A$3:$E$269,MATCH(Z679,'LTSS Rates'!$A$3:$A$269,0),MATCH(AA679,'LTSS Rates'!$A$3:$E$3,0)),0)</f>
        <v>0</v>
      </c>
      <c r="P679" s="55">
        <f t="shared" si="52"/>
        <v>0</v>
      </c>
      <c r="Q679" s="274"/>
      <c r="R679" s="126"/>
      <c r="S679" s="182">
        <f t="shared" si="53"/>
        <v>0</v>
      </c>
      <c r="T679" s="228"/>
      <c r="U679" s="167"/>
      <c r="V679" s="205"/>
      <c r="X679" s="46" t="str">
        <f t="shared" si="54"/>
        <v/>
      </c>
      <c r="Z679" s="46" t="str">
        <f t="shared" si="55"/>
        <v/>
      </c>
      <c r="AA679" s="46" t="str">
        <f t="shared" si="56"/>
        <v xml:space="preserve"> Rate</v>
      </c>
    </row>
    <row r="680" spans="2:27" ht="14.65" customHeight="1" x14ac:dyDescent="0.25">
      <c r="B680" s="125">
        <v>672</v>
      </c>
      <c r="C680" s="121"/>
      <c r="D680" s="52"/>
      <c r="E680" s="52"/>
      <c r="F680" s="121"/>
      <c r="G680" s="57"/>
      <c r="H680" s="53"/>
      <c r="I680" s="54" t="str">
        <f>IFERROR(VLOOKUP(H680,Lists!B:C,2,FALSE),"")</f>
        <v/>
      </c>
      <c r="J680" s="52"/>
      <c r="K680" s="53"/>
      <c r="L680" s="71" t="str">
        <f>IFERROR(INDEX('LTSS Rates'!$C$4:$C$269,MATCH('Claims Summary'!X680,'LTSS Rates'!$A$4:$A$269,0)),"")</f>
        <v/>
      </c>
      <c r="M680" s="54" t="str">
        <f>IFERROR(VLOOKUP(Z680,'LTSS Rates'!A:B,2,FALSE),"")</f>
        <v/>
      </c>
      <c r="N680" s="52"/>
      <c r="O680" s="101">
        <f>IFERROR(INDEX('LTSS Rates'!$A$3:$E$269,MATCH(Z680,'LTSS Rates'!$A$3:$A$269,0),MATCH(AA680,'LTSS Rates'!$A$3:$E$3,0)),0)</f>
        <v>0</v>
      </c>
      <c r="P680" s="55">
        <f t="shared" si="52"/>
        <v>0</v>
      </c>
      <c r="Q680" s="274"/>
      <c r="R680" s="126"/>
      <c r="S680" s="182">
        <f t="shared" si="53"/>
        <v>0</v>
      </c>
      <c r="T680" s="228"/>
      <c r="U680" s="167"/>
      <c r="V680" s="205"/>
      <c r="X680" s="46" t="str">
        <f t="shared" si="54"/>
        <v/>
      </c>
      <c r="Z680" s="46" t="str">
        <f t="shared" si="55"/>
        <v/>
      </c>
      <c r="AA680" s="46" t="str">
        <f t="shared" si="56"/>
        <v xml:space="preserve"> Rate</v>
      </c>
    </row>
    <row r="681" spans="2:27" ht="14.65" customHeight="1" x14ac:dyDescent="0.25">
      <c r="B681" s="125">
        <v>673</v>
      </c>
      <c r="C681" s="121"/>
      <c r="D681" s="52"/>
      <c r="E681" s="52"/>
      <c r="F681" s="121"/>
      <c r="G681" s="57"/>
      <c r="H681" s="53"/>
      <c r="I681" s="54" t="str">
        <f>IFERROR(VLOOKUP(H681,Lists!B:C,2,FALSE),"")</f>
        <v/>
      </c>
      <c r="J681" s="52"/>
      <c r="K681" s="53"/>
      <c r="L681" s="71" t="str">
        <f>IFERROR(INDEX('LTSS Rates'!$C$4:$C$269,MATCH('Claims Summary'!X681,'LTSS Rates'!$A$4:$A$269,0)),"")</f>
        <v/>
      </c>
      <c r="M681" s="54" t="str">
        <f>IFERROR(VLOOKUP(Z681,'LTSS Rates'!A:B,2,FALSE),"")</f>
        <v/>
      </c>
      <c r="N681" s="52"/>
      <c r="O681" s="101">
        <f>IFERROR(INDEX('LTSS Rates'!$A$3:$E$269,MATCH(Z681,'LTSS Rates'!$A$3:$A$269,0),MATCH(AA681,'LTSS Rates'!$A$3:$E$3,0)),0)</f>
        <v>0</v>
      </c>
      <c r="P681" s="55">
        <f t="shared" si="52"/>
        <v>0</v>
      </c>
      <c r="Q681" s="274"/>
      <c r="R681" s="126"/>
      <c r="S681" s="182">
        <f t="shared" si="53"/>
        <v>0</v>
      </c>
      <c r="T681" s="228"/>
      <c r="U681" s="167"/>
      <c r="V681" s="205"/>
      <c r="X681" s="46" t="str">
        <f t="shared" si="54"/>
        <v/>
      </c>
      <c r="Z681" s="46" t="str">
        <f t="shared" si="55"/>
        <v/>
      </c>
      <c r="AA681" s="46" t="str">
        <f t="shared" si="56"/>
        <v xml:space="preserve"> Rate</v>
      </c>
    </row>
    <row r="682" spans="2:27" ht="14.65" customHeight="1" x14ac:dyDescent="0.25">
      <c r="B682" s="125">
        <v>674</v>
      </c>
      <c r="C682" s="121"/>
      <c r="D682" s="52"/>
      <c r="E682" s="52"/>
      <c r="F682" s="121"/>
      <c r="G682" s="57"/>
      <c r="H682" s="53"/>
      <c r="I682" s="54" t="str">
        <f>IFERROR(VLOOKUP(H682,Lists!B:C,2,FALSE),"")</f>
        <v/>
      </c>
      <c r="J682" s="52"/>
      <c r="K682" s="53"/>
      <c r="L682" s="71" t="str">
        <f>IFERROR(INDEX('LTSS Rates'!$C$4:$C$269,MATCH('Claims Summary'!X682,'LTSS Rates'!$A$4:$A$269,0)),"")</f>
        <v/>
      </c>
      <c r="M682" s="54" t="str">
        <f>IFERROR(VLOOKUP(Z682,'LTSS Rates'!A:B,2,FALSE),"")</f>
        <v/>
      </c>
      <c r="N682" s="52"/>
      <c r="O682" s="101">
        <f>IFERROR(INDEX('LTSS Rates'!$A$3:$E$269,MATCH(Z682,'LTSS Rates'!$A$3:$A$269,0),MATCH(AA682,'LTSS Rates'!$A$3:$E$3,0)),0)</f>
        <v>0</v>
      </c>
      <c r="P682" s="55">
        <f t="shared" si="52"/>
        <v>0</v>
      </c>
      <c r="Q682" s="274"/>
      <c r="R682" s="126"/>
      <c r="S682" s="182">
        <f t="shared" si="53"/>
        <v>0</v>
      </c>
      <c r="T682" s="228"/>
      <c r="U682" s="167"/>
      <c r="V682" s="205"/>
      <c r="X682" s="46" t="str">
        <f t="shared" si="54"/>
        <v/>
      </c>
      <c r="Z682" s="46" t="str">
        <f t="shared" si="55"/>
        <v/>
      </c>
      <c r="AA682" s="46" t="str">
        <f t="shared" si="56"/>
        <v xml:space="preserve"> Rate</v>
      </c>
    </row>
    <row r="683" spans="2:27" ht="14.65" customHeight="1" x14ac:dyDescent="0.25">
      <c r="B683" s="125">
        <v>675</v>
      </c>
      <c r="C683" s="121"/>
      <c r="D683" s="52"/>
      <c r="E683" s="52"/>
      <c r="F683" s="121"/>
      <c r="G683" s="57"/>
      <c r="H683" s="53"/>
      <c r="I683" s="54" t="str">
        <f>IFERROR(VLOOKUP(H683,Lists!B:C,2,FALSE),"")</f>
        <v/>
      </c>
      <c r="J683" s="52"/>
      <c r="K683" s="53"/>
      <c r="L683" s="71" t="str">
        <f>IFERROR(INDEX('LTSS Rates'!$C$4:$C$269,MATCH('Claims Summary'!X683,'LTSS Rates'!$A$4:$A$269,0)),"")</f>
        <v/>
      </c>
      <c r="M683" s="54" t="str">
        <f>IFERROR(VLOOKUP(Z683,'LTSS Rates'!A:B,2,FALSE),"")</f>
        <v/>
      </c>
      <c r="N683" s="52"/>
      <c r="O683" s="101">
        <f>IFERROR(INDEX('LTSS Rates'!$A$3:$E$269,MATCH(Z683,'LTSS Rates'!$A$3:$A$269,0),MATCH(AA683,'LTSS Rates'!$A$3:$E$3,0)),0)</f>
        <v>0</v>
      </c>
      <c r="P683" s="55">
        <f t="shared" si="52"/>
        <v>0</v>
      </c>
      <c r="Q683" s="274"/>
      <c r="R683" s="126"/>
      <c r="S683" s="182">
        <f t="shared" si="53"/>
        <v>0</v>
      </c>
      <c r="T683" s="228"/>
      <c r="U683" s="167"/>
      <c r="V683" s="205"/>
      <c r="X683" s="46" t="str">
        <f t="shared" si="54"/>
        <v/>
      </c>
      <c r="Z683" s="46" t="str">
        <f t="shared" si="55"/>
        <v/>
      </c>
      <c r="AA683" s="46" t="str">
        <f t="shared" si="56"/>
        <v xml:space="preserve"> Rate</v>
      </c>
    </row>
    <row r="684" spans="2:27" ht="14.65" customHeight="1" x14ac:dyDescent="0.25">
      <c r="B684" s="125">
        <v>676</v>
      </c>
      <c r="C684" s="121"/>
      <c r="D684" s="52"/>
      <c r="E684" s="52"/>
      <c r="F684" s="121"/>
      <c r="G684" s="57"/>
      <c r="H684" s="53"/>
      <c r="I684" s="54" t="str">
        <f>IFERROR(VLOOKUP(H684,Lists!B:C,2,FALSE),"")</f>
        <v/>
      </c>
      <c r="J684" s="52"/>
      <c r="K684" s="53"/>
      <c r="L684" s="71" t="str">
        <f>IFERROR(INDEX('LTSS Rates'!$C$4:$C$269,MATCH('Claims Summary'!X684,'LTSS Rates'!$A$4:$A$269,0)),"")</f>
        <v/>
      </c>
      <c r="M684" s="54" t="str">
        <f>IFERROR(VLOOKUP(Z684,'LTSS Rates'!A:B,2,FALSE),"")</f>
        <v/>
      </c>
      <c r="N684" s="52"/>
      <c r="O684" s="101">
        <f>IFERROR(INDEX('LTSS Rates'!$A$3:$E$269,MATCH(Z684,'LTSS Rates'!$A$3:$A$269,0),MATCH(AA684,'LTSS Rates'!$A$3:$E$3,0)),0)</f>
        <v>0</v>
      </c>
      <c r="P684" s="55">
        <f t="shared" si="52"/>
        <v>0</v>
      </c>
      <c r="Q684" s="274"/>
      <c r="R684" s="126"/>
      <c r="S684" s="182">
        <f t="shared" si="53"/>
        <v>0</v>
      </c>
      <c r="T684" s="228"/>
      <c r="U684" s="167"/>
      <c r="V684" s="205"/>
      <c r="X684" s="46" t="str">
        <f t="shared" si="54"/>
        <v/>
      </c>
      <c r="Z684" s="46" t="str">
        <f t="shared" si="55"/>
        <v/>
      </c>
      <c r="AA684" s="46" t="str">
        <f t="shared" si="56"/>
        <v xml:space="preserve"> Rate</v>
      </c>
    </row>
    <row r="685" spans="2:27" ht="14.65" customHeight="1" x14ac:dyDescent="0.25">
      <c r="B685" s="125">
        <v>677</v>
      </c>
      <c r="C685" s="121"/>
      <c r="D685" s="52"/>
      <c r="E685" s="52"/>
      <c r="F685" s="121"/>
      <c r="G685" s="57"/>
      <c r="H685" s="53"/>
      <c r="I685" s="54" t="str">
        <f>IFERROR(VLOOKUP(H685,Lists!B:C,2,FALSE),"")</f>
        <v/>
      </c>
      <c r="J685" s="52"/>
      <c r="K685" s="53"/>
      <c r="L685" s="71" t="str">
        <f>IFERROR(INDEX('LTSS Rates'!$C$4:$C$269,MATCH('Claims Summary'!X685,'LTSS Rates'!$A$4:$A$269,0)),"")</f>
        <v/>
      </c>
      <c r="M685" s="54" t="str">
        <f>IFERROR(VLOOKUP(Z685,'LTSS Rates'!A:B,2,FALSE),"")</f>
        <v/>
      </c>
      <c r="N685" s="52"/>
      <c r="O685" s="101">
        <f>IFERROR(INDEX('LTSS Rates'!$A$3:$E$269,MATCH(Z685,'LTSS Rates'!$A$3:$A$269,0),MATCH(AA685,'LTSS Rates'!$A$3:$E$3,0)),0)</f>
        <v>0</v>
      </c>
      <c r="P685" s="55">
        <f t="shared" si="52"/>
        <v>0</v>
      </c>
      <c r="Q685" s="274"/>
      <c r="R685" s="126"/>
      <c r="S685" s="182">
        <f t="shared" si="53"/>
        <v>0</v>
      </c>
      <c r="T685" s="228"/>
      <c r="U685" s="167"/>
      <c r="V685" s="205"/>
      <c r="X685" s="46" t="str">
        <f t="shared" si="54"/>
        <v/>
      </c>
      <c r="Z685" s="46" t="str">
        <f t="shared" si="55"/>
        <v/>
      </c>
      <c r="AA685" s="46" t="str">
        <f t="shared" si="56"/>
        <v xml:space="preserve"> Rate</v>
      </c>
    </row>
    <row r="686" spans="2:27" ht="14.65" customHeight="1" x14ac:dyDescent="0.25">
      <c r="B686" s="125">
        <v>678</v>
      </c>
      <c r="C686" s="121"/>
      <c r="D686" s="52"/>
      <c r="E686" s="52"/>
      <c r="F686" s="121"/>
      <c r="G686" s="57"/>
      <c r="H686" s="53"/>
      <c r="I686" s="54" t="str">
        <f>IFERROR(VLOOKUP(H686,Lists!B:C,2,FALSE),"")</f>
        <v/>
      </c>
      <c r="J686" s="52"/>
      <c r="K686" s="53"/>
      <c r="L686" s="71" t="str">
        <f>IFERROR(INDEX('LTSS Rates'!$C$4:$C$269,MATCH('Claims Summary'!X686,'LTSS Rates'!$A$4:$A$269,0)),"")</f>
        <v/>
      </c>
      <c r="M686" s="54" t="str">
        <f>IFERROR(VLOOKUP(Z686,'LTSS Rates'!A:B,2,FALSE),"")</f>
        <v/>
      </c>
      <c r="N686" s="52"/>
      <c r="O686" s="101">
        <f>IFERROR(INDEX('LTSS Rates'!$A$3:$E$269,MATCH(Z686,'LTSS Rates'!$A$3:$A$269,0),MATCH(AA686,'LTSS Rates'!$A$3:$E$3,0)),0)</f>
        <v>0</v>
      </c>
      <c r="P686" s="55">
        <f t="shared" si="52"/>
        <v>0</v>
      </c>
      <c r="Q686" s="274"/>
      <c r="R686" s="126"/>
      <c r="S686" s="182">
        <f t="shared" si="53"/>
        <v>0</v>
      </c>
      <c r="T686" s="228"/>
      <c r="U686" s="167"/>
      <c r="V686" s="205"/>
      <c r="X686" s="46" t="str">
        <f t="shared" si="54"/>
        <v/>
      </c>
      <c r="Z686" s="46" t="str">
        <f t="shared" si="55"/>
        <v/>
      </c>
      <c r="AA686" s="46" t="str">
        <f t="shared" si="56"/>
        <v xml:space="preserve"> Rate</v>
      </c>
    </row>
    <row r="687" spans="2:27" ht="14.65" customHeight="1" x14ac:dyDescent="0.25">
      <c r="B687" s="125">
        <v>679</v>
      </c>
      <c r="C687" s="121"/>
      <c r="D687" s="52"/>
      <c r="E687" s="52"/>
      <c r="F687" s="121"/>
      <c r="G687" s="57"/>
      <c r="H687" s="53"/>
      <c r="I687" s="54" t="str">
        <f>IFERROR(VLOOKUP(H687,Lists!B:C,2,FALSE),"")</f>
        <v/>
      </c>
      <c r="J687" s="52"/>
      <c r="K687" s="53"/>
      <c r="L687" s="71" t="str">
        <f>IFERROR(INDEX('LTSS Rates'!$C$4:$C$269,MATCH('Claims Summary'!X687,'LTSS Rates'!$A$4:$A$269,0)),"")</f>
        <v/>
      </c>
      <c r="M687" s="54" t="str">
        <f>IFERROR(VLOOKUP(Z687,'LTSS Rates'!A:B,2,FALSE),"")</f>
        <v/>
      </c>
      <c r="N687" s="52"/>
      <c r="O687" s="101">
        <f>IFERROR(INDEX('LTSS Rates'!$A$3:$E$269,MATCH(Z687,'LTSS Rates'!$A$3:$A$269,0),MATCH(AA687,'LTSS Rates'!$A$3:$E$3,0)),0)</f>
        <v>0</v>
      </c>
      <c r="P687" s="55">
        <f t="shared" si="52"/>
        <v>0</v>
      </c>
      <c r="Q687" s="274"/>
      <c r="R687" s="126"/>
      <c r="S687" s="182">
        <f t="shared" si="53"/>
        <v>0</v>
      </c>
      <c r="T687" s="228"/>
      <c r="U687" s="167"/>
      <c r="V687" s="205"/>
      <c r="X687" s="46" t="str">
        <f t="shared" si="54"/>
        <v/>
      </c>
      <c r="Z687" s="46" t="str">
        <f t="shared" si="55"/>
        <v/>
      </c>
      <c r="AA687" s="46" t="str">
        <f t="shared" si="56"/>
        <v xml:space="preserve"> Rate</v>
      </c>
    </row>
    <row r="688" spans="2:27" ht="14.65" customHeight="1" x14ac:dyDescent="0.25">
      <c r="B688" s="125">
        <v>680</v>
      </c>
      <c r="C688" s="121"/>
      <c r="D688" s="52"/>
      <c r="E688" s="52"/>
      <c r="F688" s="121"/>
      <c r="G688" s="57"/>
      <c r="H688" s="53"/>
      <c r="I688" s="54" t="str">
        <f>IFERROR(VLOOKUP(H688,Lists!B:C,2,FALSE),"")</f>
        <v/>
      </c>
      <c r="J688" s="52"/>
      <c r="K688" s="53"/>
      <c r="L688" s="71" t="str">
        <f>IFERROR(INDEX('LTSS Rates'!$C$4:$C$269,MATCH('Claims Summary'!X688,'LTSS Rates'!$A$4:$A$269,0)),"")</f>
        <v/>
      </c>
      <c r="M688" s="54" t="str">
        <f>IFERROR(VLOOKUP(Z688,'LTSS Rates'!A:B,2,FALSE),"")</f>
        <v/>
      </c>
      <c r="N688" s="52"/>
      <c r="O688" s="101">
        <f>IFERROR(INDEX('LTSS Rates'!$A$3:$E$269,MATCH(Z688,'LTSS Rates'!$A$3:$A$269,0),MATCH(AA688,'LTSS Rates'!$A$3:$E$3,0)),0)</f>
        <v>0</v>
      </c>
      <c r="P688" s="55">
        <f t="shared" si="52"/>
        <v>0</v>
      </c>
      <c r="Q688" s="274"/>
      <c r="R688" s="126"/>
      <c r="S688" s="182">
        <f t="shared" si="53"/>
        <v>0</v>
      </c>
      <c r="T688" s="228"/>
      <c r="U688" s="167"/>
      <c r="V688" s="205"/>
      <c r="X688" s="46" t="str">
        <f t="shared" si="54"/>
        <v/>
      </c>
      <c r="Z688" s="46" t="str">
        <f t="shared" si="55"/>
        <v/>
      </c>
      <c r="AA688" s="46" t="str">
        <f t="shared" si="56"/>
        <v xml:space="preserve"> Rate</v>
      </c>
    </row>
    <row r="689" spans="2:27" ht="14.65" customHeight="1" x14ac:dyDescent="0.25">
      <c r="B689" s="125">
        <v>681</v>
      </c>
      <c r="C689" s="121"/>
      <c r="D689" s="52"/>
      <c r="E689" s="52"/>
      <c r="F689" s="121"/>
      <c r="G689" s="57"/>
      <c r="H689" s="53"/>
      <c r="I689" s="54" t="str">
        <f>IFERROR(VLOOKUP(H689,Lists!B:C,2,FALSE),"")</f>
        <v/>
      </c>
      <c r="J689" s="52"/>
      <c r="K689" s="53"/>
      <c r="L689" s="71" t="str">
        <f>IFERROR(INDEX('LTSS Rates'!$C$4:$C$269,MATCH('Claims Summary'!X689,'LTSS Rates'!$A$4:$A$269,0)),"")</f>
        <v/>
      </c>
      <c r="M689" s="54" t="str">
        <f>IFERROR(VLOOKUP(Z689,'LTSS Rates'!A:B,2,FALSE),"")</f>
        <v/>
      </c>
      <c r="N689" s="52"/>
      <c r="O689" s="101">
        <f>IFERROR(INDEX('LTSS Rates'!$A$3:$E$269,MATCH(Z689,'LTSS Rates'!$A$3:$A$269,0),MATCH(AA689,'LTSS Rates'!$A$3:$E$3,0)),0)</f>
        <v>0</v>
      </c>
      <c r="P689" s="55">
        <f t="shared" si="52"/>
        <v>0</v>
      </c>
      <c r="Q689" s="274"/>
      <c r="R689" s="126"/>
      <c r="S689" s="182">
        <f t="shared" si="53"/>
        <v>0</v>
      </c>
      <c r="T689" s="228"/>
      <c r="U689" s="167"/>
      <c r="V689" s="205"/>
      <c r="X689" s="46" t="str">
        <f t="shared" si="54"/>
        <v/>
      </c>
      <c r="Z689" s="46" t="str">
        <f t="shared" si="55"/>
        <v/>
      </c>
      <c r="AA689" s="46" t="str">
        <f t="shared" si="56"/>
        <v xml:space="preserve"> Rate</v>
      </c>
    </row>
    <row r="690" spans="2:27" ht="14.65" customHeight="1" x14ac:dyDescent="0.25">
      <c r="B690" s="125">
        <v>682</v>
      </c>
      <c r="C690" s="121"/>
      <c r="D690" s="52"/>
      <c r="E690" s="52"/>
      <c r="F690" s="121"/>
      <c r="G690" s="57"/>
      <c r="H690" s="53"/>
      <c r="I690" s="54" t="str">
        <f>IFERROR(VLOOKUP(H690,Lists!B:C,2,FALSE),"")</f>
        <v/>
      </c>
      <c r="J690" s="52"/>
      <c r="K690" s="53"/>
      <c r="L690" s="71" t="str">
        <f>IFERROR(INDEX('LTSS Rates'!$C$4:$C$269,MATCH('Claims Summary'!X690,'LTSS Rates'!$A$4:$A$269,0)),"")</f>
        <v/>
      </c>
      <c r="M690" s="54" t="str">
        <f>IFERROR(VLOOKUP(Z690,'LTSS Rates'!A:B,2,FALSE),"")</f>
        <v/>
      </c>
      <c r="N690" s="52"/>
      <c r="O690" s="101">
        <f>IFERROR(INDEX('LTSS Rates'!$A$3:$E$269,MATCH(Z690,'LTSS Rates'!$A$3:$A$269,0),MATCH(AA690,'LTSS Rates'!$A$3:$E$3,0)),0)</f>
        <v>0</v>
      </c>
      <c r="P690" s="55">
        <f t="shared" si="52"/>
        <v>0</v>
      </c>
      <c r="Q690" s="274"/>
      <c r="R690" s="126"/>
      <c r="S690" s="182">
        <f t="shared" si="53"/>
        <v>0</v>
      </c>
      <c r="T690" s="228"/>
      <c r="U690" s="167"/>
      <c r="V690" s="205"/>
      <c r="X690" s="46" t="str">
        <f t="shared" si="54"/>
        <v/>
      </c>
      <c r="Z690" s="46" t="str">
        <f t="shared" si="55"/>
        <v/>
      </c>
      <c r="AA690" s="46" t="str">
        <f t="shared" si="56"/>
        <v xml:space="preserve"> Rate</v>
      </c>
    </row>
    <row r="691" spans="2:27" ht="14.65" customHeight="1" x14ac:dyDescent="0.25">
      <c r="B691" s="125">
        <v>683</v>
      </c>
      <c r="C691" s="121"/>
      <c r="D691" s="52"/>
      <c r="E691" s="52"/>
      <c r="F691" s="121"/>
      <c r="G691" s="57"/>
      <c r="H691" s="53"/>
      <c r="I691" s="54" t="str">
        <f>IFERROR(VLOOKUP(H691,Lists!B:C,2,FALSE),"")</f>
        <v/>
      </c>
      <c r="J691" s="52"/>
      <c r="K691" s="53"/>
      <c r="L691" s="71" t="str">
        <f>IFERROR(INDEX('LTSS Rates'!$C$4:$C$269,MATCH('Claims Summary'!X691,'LTSS Rates'!$A$4:$A$269,0)),"")</f>
        <v/>
      </c>
      <c r="M691" s="54" t="str">
        <f>IFERROR(VLOOKUP(Z691,'LTSS Rates'!A:B,2,FALSE),"")</f>
        <v/>
      </c>
      <c r="N691" s="52"/>
      <c r="O691" s="101">
        <f>IFERROR(INDEX('LTSS Rates'!$A$3:$E$269,MATCH(Z691,'LTSS Rates'!$A$3:$A$269,0),MATCH(AA691,'LTSS Rates'!$A$3:$E$3,0)),0)</f>
        <v>0</v>
      </c>
      <c r="P691" s="55">
        <f t="shared" si="52"/>
        <v>0</v>
      </c>
      <c r="Q691" s="274"/>
      <c r="R691" s="126"/>
      <c r="S691" s="182">
        <f t="shared" si="53"/>
        <v>0</v>
      </c>
      <c r="T691" s="228"/>
      <c r="U691" s="167"/>
      <c r="V691" s="205"/>
      <c r="X691" s="46" t="str">
        <f t="shared" si="54"/>
        <v/>
      </c>
      <c r="Z691" s="46" t="str">
        <f t="shared" si="55"/>
        <v/>
      </c>
      <c r="AA691" s="46" t="str">
        <f t="shared" si="56"/>
        <v xml:space="preserve"> Rate</v>
      </c>
    </row>
    <row r="692" spans="2:27" ht="14.65" customHeight="1" x14ac:dyDescent="0.25">
      <c r="B692" s="125">
        <v>684</v>
      </c>
      <c r="C692" s="121"/>
      <c r="D692" s="52"/>
      <c r="E692" s="52"/>
      <c r="F692" s="121"/>
      <c r="G692" s="57"/>
      <c r="H692" s="53"/>
      <c r="I692" s="54" t="str">
        <f>IFERROR(VLOOKUP(H692,Lists!B:C,2,FALSE),"")</f>
        <v/>
      </c>
      <c r="J692" s="52"/>
      <c r="K692" s="53"/>
      <c r="L692" s="71" t="str">
        <f>IFERROR(INDEX('LTSS Rates'!$C$4:$C$269,MATCH('Claims Summary'!X692,'LTSS Rates'!$A$4:$A$269,0)),"")</f>
        <v/>
      </c>
      <c r="M692" s="54" t="str">
        <f>IFERROR(VLOOKUP(Z692,'LTSS Rates'!A:B,2,FALSE),"")</f>
        <v/>
      </c>
      <c r="N692" s="52"/>
      <c r="O692" s="101">
        <f>IFERROR(INDEX('LTSS Rates'!$A$3:$E$269,MATCH(Z692,'LTSS Rates'!$A$3:$A$269,0),MATCH(AA692,'LTSS Rates'!$A$3:$E$3,0)),0)</f>
        <v>0</v>
      </c>
      <c r="P692" s="55">
        <f t="shared" si="52"/>
        <v>0</v>
      </c>
      <c r="Q692" s="274"/>
      <c r="R692" s="126"/>
      <c r="S692" s="182">
        <f t="shared" si="53"/>
        <v>0</v>
      </c>
      <c r="T692" s="228"/>
      <c r="U692" s="167"/>
      <c r="V692" s="205"/>
      <c r="X692" s="46" t="str">
        <f t="shared" si="54"/>
        <v/>
      </c>
      <c r="Z692" s="46" t="str">
        <f t="shared" si="55"/>
        <v/>
      </c>
      <c r="AA692" s="46" t="str">
        <f t="shared" si="56"/>
        <v xml:space="preserve"> Rate</v>
      </c>
    </row>
    <row r="693" spans="2:27" ht="14.65" customHeight="1" x14ac:dyDescent="0.25">
      <c r="B693" s="125">
        <v>685</v>
      </c>
      <c r="C693" s="121"/>
      <c r="D693" s="52"/>
      <c r="E693" s="52"/>
      <c r="F693" s="121"/>
      <c r="G693" s="57"/>
      <c r="H693" s="53"/>
      <c r="I693" s="54" t="str">
        <f>IFERROR(VLOOKUP(H693,Lists!B:C,2,FALSE),"")</f>
        <v/>
      </c>
      <c r="J693" s="52"/>
      <c r="K693" s="53"/>
      <c r="L693" s="71" t="str">
        <f>IFERROR(INDEX('LTSS Rates'!$C$4:$C$269,MATCH('Claims Summary'!X693,'LTSS Rates'!$A$4:$A$269,0)),"")</f>
        <v/>
      </c>
      <c r="M693" s="54" t="str">
        <f>IFERROR(VLOOKUP(Z693,'LTSS Rates'!A:B,2,FALSE),"")</f>
        <v/>
      </c>
      <c r="N693" s="52"/>
      <c r="O693" s="101">
        <f>IFERROR(INDEX('LTSS Rates'!$A$3:$E$269,MATCH(Z693,'LTSS Rates'!$A$3:$A$269,0),MATCH(AA693,'LTSS Rates'!$A$3:$E$3,0)),0)</f>
        <v>0</v>
      </c>
      <c r="P693" s="55">
        <f t="shared" ref="P693:P756" si="57">IFERROR(N693*O693,0)</f>
        <v>0</v>
      </c>
      <c r="Q693" s="274"/>
      <c r="R693" s="126"/>
      <c r="S693" s="182">
        <f t="shared" ref="S693:S756" si="58">P693-R693</f>
        <v>0</v>
      </c>
      <c r="T693" s="228"/>
      <c r="U693" s="167"/>
      <c r="V693" s="205"/>
      <c r="X693" s="46" t="str">
        <f t="shared" ref="X693:X756" si="59">CONCATENATE(K693,J693)</f>
        <v/>
      </c>
      <c r="Z693" s="46" t="str">
        <f t="shared" ref="Z693:Z756" si="60">IF(G693="State Funded",CONCATENATE(K693,"CP"),CONCATENATE(K693,J693))</f>
        <v/>
      </c>
      <c r="AA693" s="46" t="str">
        <f t="shared" ref="AA693:AA756" si="61">CONCATENATE(I693," ","Rate")</f>
        <v xml:space="preserve"> Rate</v>
      </c>
    </row>
    <row r="694" spans="2:27" ht="14.65" customHeight="1" x14ac:dyDescent="0.25">
      <c r="B694" s="125">
        <v>686</v>
      </c>
      <c r="C694" s="121"/>
      <c r="D694" s="52"/>
      <c r="E694" s="52"/>
      <c r="F694" s="121"/>
      <c r="G694" s="57"/>
      <c r="H694" s="53"/>
      <c r="I694" s="54" t="str">
        <f>IFERROR(VLOOKUP(H694,Lists!B:C,2,FALSE),"")</f>
        <v/>
      </c>
      <c r="J694" s="52"/>
      <c r="K694" s="53"/>
      <c r="L694" s="71" t="str">
        <f>IFERROR(INDEX('LTSS Rates'!$C$4:$C$269,MATCH('Claims Summary'!X694,'LTSS Rates'!$A$4:$A$269,0)),"")</f>
        <v/>
      </c>
      <c r="M694" s="54" t="str">
        <f>IFERROR(VLOOKUP(Z694,'LTSS Rates'!A:B,2,FALSE),"")</f>
        <v/>
      </c>
      <c r="N694" s="52"/>
      <c r="O694" s="101">
        <f>IFERROR(INDEX('LTSS Rates'!$A$3:$E$269,MATCH(Z694,'LTSS Rates'!$A$3:$A$269,0),MATCH(AA694,'LTSS Rates'!$A$3:$E$3,0)),0)</f>
        <v>0</v>
      </c>
      <c r="P694" s="55">
        <f t="shared" si="57"/>
        <v>0</v>
      </c>
      <c r="Q694" s="274"/>
      <c r="R694" s="126"/>
      <c r="S694" s="182">
        <f t="shared" si="58"/>
        <v>0</v>
      </c>
      <c r="T694" s="228"/>
      <c r="U694" s="167"/>
      <c r="V694" s="205"/>
      <c r="X694" s="46" t="str">
        <f t="shared" si="59"/>
        <v/>
      </c>
      <c r="Z694" s="46" t="str">
        <f t="shared" si="60"/>
        <v/>
      </c>
      <c r="AA694" s="46" t="str">
        <f t="shared" si="61"/>
        <v xml:space="preserve"> Rate</v>
      </c>
    </row>
    <row r="695" spans="2:27" ht="14.65" customHeight="1" x14ac:dyDescent="0.25">
      <c r="B695" s="125">
        <v>687</v>
      </c>
      <c r="C695" s="121"/>
      <c r="D695" s="52"/>
      <c r="E695" s="52"/>
      <c r="F695" s="121"/>
      <c r="G695" s="57"/>
      <c r="H695" s="53"/>
      <c r="I695" s="54" t="str">
        <f>IFERROR(VLOOKUP(H695,Lists!B:C,2,FALSE),"")</f>
        <v/>
      </c>
      <c r="J695" s="52"/>
      <c r="K695" s="53"/>
      <c r="L695" s="71" t="str">
        <f>IFERROR(INDEX('LTSS Rates'!$C$4:$C$269,MATCH('Claims Summary'!X695,'LTSS Rates'!$A$4:$A$269,0)),"")</f>
        <v/>
      </c>
      <c r="M695" s="54" t="str">
        <f>IFERROR(VLOOKUP(Z695,'LTSS Rates'!A:B,2,FALSE),"")</f>
        <v/>
      </c>
      <c r="N695" s="52"/>
      <c r="O695" s="101">
        <f>IFERROR(INDEX('LTSS Rates'!$A$3:$E$269,MATCH(Z695,'LTSS Rates'!$A$3:$A$269,0),MATCH(AA695,'LTSS Rates'!$A$3:$E$3,0)),0)</f>
        <v>0</v>
      </c>
      <c r="P695" s="55">
        <f t="shared" si="57"/>
        <v>0</v>
      </c>
      <c r="Q695" s="274"/>
      <c r="R695" s="126"/>
      <c r="S695" s="182">
        <f t="shared" si="58"/>
        <v>0</v>
      </c>
      <c r="T695" s="228"/>
      <c r="U695" s="167"/>
      <c r="V695" s="205"/>
      <c r="X695" s="46" t="str">
        <f t="shared" si="59"/>
        <v/>
      </c>
      <c r="Z695" s="46" t="str">
        <f t="shared" si="60"/>
        <v/>
      </c>
      <c r="AA695" s="46" t="str">
        <f t="shared" si="61"/>
        <v xml:space="preserve"> Rate</v>
      </c>
    </row>
    <row r="696" spans="2:27" ht="14.65" customHeight="1" x14ac:dyDescent="0.25">
      <c r="B696" s="125">
        <v>688</v>
      </c>
      <c r="C696" s="121"/>
      <c r="D696" s="52"/>
      <c r="E696" s="52"/>
      <c r="F696" s="121"/>
      <c r="G696" s="57"/>
      <c r="H696" s="53"/>
      <c r="I696" s="54" t="str">
        <f>IFERROR(VLOOKUP(H696,Lists!B:C,2,FALSE),"")</f>
        <v/>
      </c>
      <c r="J696" s="52"/>
      <c r="K696" s="53"/>
      <c r="L696" s="71" t="str">
        <f>IFERROR(INDEX('LTSS Rates'!$C$4:$C$269,MATCH('Claims Summary'!X696,'LTSS Rates'!$A$4:$A$269,0)),"")</f>
        <v/>
      </c>
      <c r="M696" s="54" t="str">
        <f>IFERROR(VLOOKUP(Z696,'LTSS Rates'!A:B,2,FALSE),"")</f>
        <v/>
      </c>
      <c r="N696" s="52"/>
      <c r="O696" s="101">
        <f>IFERROR(INDEX('LTSS Rates'!$A$3:$E$269,MATCH(Z696,'LTSS Rates'!$A$3:$A$269,0),MATCH(AA696,'LTSS Rates'!$A$3:$E$3,0)),0)</f>
        <v>0</v>
      </c>
      <c r="P696" s="55">
        <f t="shared" si="57"/>
        <v>0</v>
      </c>
      <c r="Q696" s="274"/>
      <c r="R696" s="126"/>
      <c r="S696" s="182">
        <f t="shared" si="58"/>
        <v>0</v>
      </c>
      <c r="T696" s="228"/>
      <c r="U696" s="167"/>
      <c r="V696" s="205"/>
      <c r="X696" s="46" t="str">
        <f t="shared" si="59"/>
        <v/>
      </c>
      <c r="Z696" s="46" t="str">
        <f t="shared" si="60"/>
        <v/>
      </c>
      <c r="AA696" s="46" t="str">
        <f t="shared" si="61"/>
        <v xml:space="preserve"> Rate</v>
      </c>
    </row>
    <row r="697" spans="2:27" ht="14.65" customHeight="1" x14ac:dyDescent="0.25">
      <c r="B697" s="125">
        <v>689</v>
      </c>
      <c r="C697" s="121"/>
      <c r="D697" s="52"/>
      <c r="E697" s="52"/>
      <c r="F697" s="121"/>
      <c r="G697" s="57"/>
      <c r="H697" s="53"/>
      <c r="I697" s="54" t="str">
        <f>IFERROR(VLOOKUP(H697,Lists!B:C,2,FALSE),"")</f>
        <v/>
      </c>
      <c r="J697" s="52"/>
      <c r="K697" s="53"/>
      <c r="L697" s="71" t="str">
        <f>IFERROR(INDEX('LTSS Rates'!$C$4:$C$269,MATCH('Claims Summary'!X697,'LTSS Rates'!$A$4:$A$269,0)),"")</f>
        <v/>
      </c>
      <c r="M697" s="54" t="str">
        <f>IFERROR(VLOOKUP(Z697,'LTSS Rates'!A:B,2,FALSE),"")</f>
        <v/>
      </c>
      <c r="N697" s="52"/>
      <c r="O697" s="101">
        <f>IFERROR(INDEX('LTSS Rates'!$A$3:$E$269,MATCH(Z697,'LTSS Rates'!$A$3:$A$269,0),MATCH(AA697,'LTSS Rates'!$A$3:$E$3,0)),0)</f>
        <v>0</v>
      </c>
      <c r="P697" s="55">
        <f t="shared" si="57"/>
        <v>0</v>
      </c>
      <c r="Q697" s="274"/>
      <c r="R697" s="126"/>
      <c r="S697" s="182">
        <f t="shared" si="58"/>
        <v>0</v>
      </c>
      <c r="T697" s="228"/>
      <c r="U697" s="167"/>
      <c r="V697" s="205"/>
      <c r="X697" s="46" t="str">
        <f t="shared" si="59"/>
        <v/>
      </c>
      <c r="Z697" s="46" t="str">
        <f t="shared" si="60"/>
        <v/>
      </c>
      <c r="AA697" s="46" t="str">
        <f t="shared" si="61"/>
        <v xml:space="preserve"> Rate</v>
      </c>
    </row>
    <row r="698" spans="2:27" ht="14.65" customHeight="1" x14ac:dyDescent="0.25">
      <c r="B698" s="125">
        <v>690</v>
      </c>
      <c r="C698" s="121"/>
      <c r="D698" s="52"/>
      <c r="E698" s="52"/>
      <c r="F698" s="121"/>
      <c r="G698" s="57"/>
      <c r="H698" s="53"/>
      <c r="I698" s="54" t="str">
        <f>IFERROR(VLOOKUP(H698,Lists!B:C,2,FALSE),"")</f>
        <v/>
      </c>
      <c r="J698" s="52"/>
      <c r="K698" s="53"/>
      <c r="L698" s="71" t="str">
        <f>IFERROR(INDEX('LTSS Rates'!$C$4:$C$269,MATCH('Claims Summary'!X698,'LTSS Rates'!$A$4:$A$269,0)),"")</f>
        <v/>
      </c>
      <c r="M698" s="54" t="str">
        <f>IFERROR(VLOOKUP(Z698,'LTSS Rates'!A:B,2,FALSE),"")</f>
        <v/>
      </c>
      <c r="N698" s="52"/>
      <c r="O698" s="101">
        <f>IFERROR(INDEX('LTSS Rates'!$A$3:$E$269,MATCH(Z698,'LTSS Rates'!$A$3:$A$269,0),MATCH(AA698,'LTSS Rates'!$A$3:$E$3,0)),0)</f>
        <v>0</v>
      </c>
      <c r="P698" s="55">
        <f t="shared" si="57"/>
        <v>0</v>
      </c>
      <c r="Q698" s="274"/>
      <c r="R698" s="126"/>
      <c r="S698" s="182">
        <f t="shared" si="58"/>
        <v>0</v>
      </c>
      <c r="T698" s="228"/>
      <c r="U698" s="167"/>
      <c r="V698" s="205"/>
      <c r="X698" s="46" t="str">
        <f t="shared" si="59"/>
        <v/>
      </c>
      <c r="Z698" s="46" t="str">
        <f t="shared" si="60"/>
        <v/>
      </c>
      <c r="AA698" s="46" t="str">
        <f t="shared" si="61"/>
        <v xml:space="preserve"> Rate</v>
      </c>
    </row>
    <row r="699" spans="2:27" ht="14.65" customHeight="1" x14ac:dyDescent="0.25">
      <c r="B699" s="125">
        <v>691</v>
      </c>
      <c r="C699" s="121"/>
      <c r="D699" s="52"/>
      <c r="E699" s="52"/>
      <c r="F699" s="121"/>
      <c r="G699" s="57"/>
      <c r="H699" s="53"/>
      <c r="I699" s="54" t="str">
        <f>IFERROR(VLOOKUP(H699,Lists!B:C,2,FALSE),"")</f>
        <v/>
      </c>
      <c r="J699" s="52"/>
      <c r="K699" s="53"/>
      <c r="L699" s="71" t="str">
        <f>IFERROR(INDEX('LTSS Rates'!$C$4:$C$269,MATCH('Claims Summary'!X699,'LTSS Rates'!$A$4:$A$269,0)),"")</f>
        <v/>
      </c>
      <c r="M699" s="54" t="str">
        <f>IFERROR(VLOOKUP(Z699,'LTSS Rates'!A:B,2,FALSE),"")</f>
        <v/>
      </c>
      <c r="N699" s="52"/>
      <c r="O699" s="101">
        <f>IFERROR(INDEX('LTSS Rates'!$A$3:$E$269,MATCH(Z699,'LTSS Rates'!$A$3:$A$269,0),MATCH(AA699,'LTSS Rates'!$A$3:$E$3,0)),0)</f>
        <v>0</v>
      </c>
      <c r="P699" s="55">
        <f t="shared" si="57"/>
        <v>0</v>
      </c>
      <c r="Q699" s="274"/>
      <c r="R699" s="126"/>
      <c r="S699" s="182">
        <f t="shared" si="58"/>
        <v>0</v>
      </c>
      <c r="T699" s="228"/>
      <c r="U699" s="167"/>
      <c r="V699" s="205"/>
      <c r="X699" s="46" t="str">
        <f t="shared" si="59"/>
        <v/>
      </c>
      <c r="Z699" s="46" t="str">
        <f t="shared" si="60"/>
        <v/>
      </c>
      <c r="AA699" s="46" t="str">
        <f t="shared" si="61"/>
        <v xml:space="preserve"> Rate</v>
      </c>
    </row>
    <row r="700" spans="2:27" ht="14.65" customHeight="1" x14ac:dyDescent="0.25">
      <c r="B700" s="125">
        <v>692</v>
      </c>
      <c r="C700" s="121"/>
      <c r="D700" s="52"/>
      <c r="E700" s="52"/>
      <c r="F700" s="121"/>
      <c r="G700" s="57"/>
      <c r="H700" s="53"/>
      <c r="I700" s="54" t="str">
        <f>IFERROR(VLOOKUP(H700,Lists!B:C,2,FALSE),"")</f>
        <v/>
      </c>
      <c r="J700" s="52"/>
      <c r="K700" s="53"/>
      <c r="L700" s="71" t="str">
        <f>IFERROR(INDEX('LTSS Rates'!$C$4:$C$269,MATCH('Claims Summary'!X700,'LTSS Rates'!$A$4:$A$269,0)),"")</f>
        <v/>
      </c>
      <c r="M700" s="54" t="str">
        <f>IFERROR(VLOOKUP(Z700,'LTSS Rates'!A:B,2,FALSE),"")</f>
        <v/>
      </c>
      <c r="N700" s="52"/>
      <c r="O700" s="101">
        <f>IFERROR(INDEX('LTSS Rates'!$A$3:$E$269,MATCH(Z700,'LTSS Rates'!$A$3:$A$269,0),MATCH(AA700,'LTSS Rates'!$A$3:$E$3,0)),0)</f>
        <v>0</v>
      </c>
      <c r="P700" s="55">
        <f t="shared" si="57"/>
        <v>0</v>
      </c>
      <c r="Q700" s="274"/>
      <c r="R700" s="126"/>
      <c r="S700" s="182">
        <f t="shared" si="58"/>
        <v>0</v>
      </c>
      <c r="T700" s="228"/>
      <c r="U700" s="167"/>
      <c r="V700" s="205"/>
      <c r="X700" s="46" t="str">
        <f t="shared" si="59"/>
        <v/>
      </c>
      <c r="Z700" s="46" t="str">
        <f t="shared" si="60"/>
        <v/>
      </c>
      <c r="AA700" s="46" t="str">
        <f t="shared" si="61"/>
        <v xml:space="preserve"> Rate</v>
      </c>
    </row>
    <row r="701" spans="2:27" ht="14.65" customHeight="1" x14ac:dyDescent="0.25">
      <c r="B701" s="125">
        <v>693</v>
      </c>
      <c r="C701" s="121"/>
      <c r="D701" s="52"/>
      <c r="E701" s="52"/>
      <c r="F701" s="121"/>
      <c r="G701" s="57"/>
      <c r="H701" s="53"/>
      <c r="I701" s="54" t="str">
        <f>IFERROR(VLOOKUP(H701,Lists!B:C,2,FALSE),"")</f>
        <v/>
      </c>
      <c r="J701" s="52"/>
      <c r="K701" s="53"/>
      <c r="L701" s="71" t="str">
        <f>IFERROR(INDEX('LTSS Rates'!$C$4:$C$269,MATCH('Claims Summary'!X701,'LTSS Rates'!$A$4:$A$269,0)),"")</f>
        <v/>
      </c>
      <c r="M701" s="54" t="str">
        <f>IFERROR(VLOOKUP(Z701,'LTSS Rates'!A:B,2,FALSE),"")</f>
        <v/>
      </c>
      <c r="N701" s="52"/>
      <c r="O701" s="101">
        <f>IFERROR(INDEX('LTSS Rates'!$A$3:$E$269,MATCH(Z701,'LTSS Rates'!$A$3:$A$269,0),MATCH(AA701,'LTSS Rates'!$A$3:$E$3,0)),0)</f>
        <v>0</v>
      </c>
      <c r="P701" s="55">
        <f t="shared" si="57"/>
        <v>0</v>
      </c>
      <c r="Q701" s="274"/>
      <c r="R701" s="126"/>
      <c r="S701" s="182">
        <f t="shared" si="58"/>
        <v>0</v>
      </c>
      <c r="T701" s="228"/>
      <c r="U701" s="167"/>
      <c r="V701" s="205"/>
      <c r="X701" s="46" t="str">
        <f t="shared" si="59"/>
        <v/>
      </c>
      <c r="Z701" s="46" t="str">
        <f t="shared" si="60"/>
        <v/>
      </c>
      <c r="AA701" s="46" t="str">
        <f t="shared" si="61"/>
        <v xml:space="preserve"> Rate</v>
      </c>
    </row>
    <row r="702" spans="2:27" ht="14.65" customHeight="1" x14ac:dyDescent="0.25">
      <c r="B702" s="125">
        <v>694</v>
      </c>
      <c r="C702" s="121"/>
      <c r="D702" s="52"/>
      <c r="E702" s="52"/>
      <c r="F702" s="121"/>
      <c r="G702" s="57"/>
      <c r="H702" s="53"/>
      <c r="I702" s="54" t="str">
        <f>IFERROR(VLOOKUP(H702,Lists!B:C,2,FALSE),"")</f>
        <v/>
      </c>
      <c r="J702" s="52"/>
      <c r="K702" s="53"/>
      <c r="L702" s="71" t="str">
        <f>IFERROR(INDEX('LTSS Rates'!$C$4:$C$269,MATCH('Claims Summary'!X702,'LTSS Rates'!$A$4:$A$269,0)),"")</f>
        <v/>
      </c>
      <c r="M702" s="54" t="str">
        <f>IFERROR(VLOOKUP(Z702,'LTSS Rates'!A:B,2,FALSE),"")</f>
        <v/>
      </c>
      <c r="N702" s="52"/>
      <c r="O702" s="101">
        <f>IFERROR(INDEX('LTSS Rates'!$A$3:$E$269,MATCH(Z702,'LTSS Rates'!$A$3:$A$269,0),MATCH(AA702,'LTSS Rates'!$A$3:$E$3,0)),0)</f>
        <v>0</v>
      </c>
      <c r="P702" s="55">
        <f t="shared" si="57"/>
        <v>0</v>
      </c>
      <c r="Q702" s="274"/>
      <c r="R702" s="126"/>
      <c r="S702" s="182">
        <f t="shared" si="58"/>
        <v>0</v>
      </c>
      <c r="T702" s="228"/>
      <c r="U702" s="167"/>
      <c r="V702" s="205"/>
      <c r="X702" s="46" t="str">
        <f t="shared" si="59"/>
        <v/>
      </c>
      <c r="Z702" s="46" t="str">
        <f t="shared" si="60"/>
        <v/>
      </c>
      <c r="AA702" s="46" t="str">
        <f t="shared" si="61"/>
        <v xml:space="preserve"> Rate</v>
      </c>
    </row>
    <row r="703" spans="2:27" ht="14.65" customHeight="1" x14ac:dyDescent="0.25">
      <c r="B703" s="125">
        <v>695</v>
      </c>
      <c r="C703" s="121"/>
      <c r="D703" s="52"/>
      <c r="E703" s="52"/>
      <c r="F703" s="121"/>
      <c r="G703" s="57"/>
      <c r="H703" s="53"/>
      <c r="I703" s="54" t="str">
        <f>IFERROR(VLOOKUP(H703,Lists!B:C,2,FALSE),"")</f>
        <v/>
      </c>
      <c r="J703" s="52"/>
      <c r="K703" s="53"/>
      <c r="L703" s="71" t="str">
        <f>IFERROR(INDEX('LTSS Rates'!$C$4:$C$269,MATCH('Claims Summary'!X703,'LTSS Rates'!$A$4:$A$269,0)),"")</f>
        <v/>
      </c>
      <c r="M703" s="54" t="str">
        <f>IFERROR(VLOOKUP(Z703,'LTSS Rates'!A:B,2,FALSE),"")</f>
        <v/>
      </c>
      <c r="N703" s="52"/>
      <c r="O703" s="101">
        <f>IFERROR(INDEX('LTSS Rates'!$A$3:$E$269,MATCH(Z703,'LTSS Rates'!$A$3:$A$269,0),MATCH(AA703,'LTSS Rates'!$A$3:$E$3,0)),0)</f>
        <v>0</v>
      </c>
      <c r="P703" s="55">
        <f t="shared" si="57"/>
        <v>0</v>
      </c>
      <c r="Q703" s="274"/>
      <c r="R703" s="126"/>
      <c r="S703" s="182">
        <f t="shared" si="58"/>
        <v>0</v>
      </c>
      <c r="T703" s="228"/>
      <c r="U703" s="167"/>
      <c r="V703" s="205"/>
      <c r="X703" s="46" t="str">
        <f t="shared" si="59"/>
        <v/>
      </c>
      <c r="Z703" s="46" t="str">
        <f t="shared" si="60"/>
        <v/>
      </c>
      <c r="AA703" s="46" t="str">
        <f t="shared" si="61"/>
        <v xml:space="preserve"> Rate</v>
      </c>
    </row>
    <row r="704" spans="2:27" ht="14.65" customHeight="1" x14ac:dyDescent="0.25">
      <c r="B704" s="125">
        <v>696</v>
      </c>
      <c r="C704" s="121"/>
      <c r="D704" s="52"/>
      <c r="E704" s="52"/>
      <c r="F704" s="121"/>
      <c r="G704" s="57"/>
      <c r="H704" s="53"/>
      <c r="I704" s="54" t="str">
        <f>IFERROR(VLOOKUP(H704,Lists!B:C,2,FALSE),"")</f>
        <v/>
      </c>
      <c r="J704" s="52"/>
      <c r="K704" s="53"/>
      <c r="L704" s="71" t="str">
        <f>IFERROR(INDEX('LTSS Rates'!$C$4:$C$269,MATCH('Claims Summary'!X704,'LTSS Rates'!$A$4:$A$269,0)),"")</f>
        <v/>
      </c>
      <c r="M704" s="54" t="str">
        <f>IFERROR(VLOOKUP(Z704,'LTSS Rates'!A:B,2,FALSE),"")</f>
        <v/>
      </c>
      <c r="N704" s="52"/>
      <c r="O704" s="101">
        <f>IFERROR(INDEX('LTSS Rates'!$A$3:$E$269,MATCH(Z704,'LTSS Rates'!$A$3:$A$269,0),MATCH(AA704,'LTSS Rates'!$A$3:$E$3,0)),0)</f>
        <v>0</v>
      </c>
      <c r="P704" s="55">
        <f t="shared" si="57"/>
        <v>0</v>
      </c>
      <c r="Q704" s="274"/>
      <c r="R704" s="126"/>
      <c r="S704" s="182">
        <f t="shared" si="58"/>
        <v>0</v>
      </c>
      <c r="T704" s="228"/>
      <c r="U704" s="167"/>
      <c r="V704" s="205"/>
      <c r="X704" s="46" t="str">
        <f t="shared" si="59"/>
        <v/>
      </c>
      <c r="Z704" s="46" t="str">
        <f t="shared" si="60"/>
        <v/>
      </c>
      <c r="AA704" s="46" t="str">
        <f t="shared" si="61"/>
        <v xml:space="preserve"> Rate</v>
      </c>
    </row>
    <row r="705" spans="2:27" ht="14.65" customHeight="1" x14ac:dyDescent="0.25">
      <c r="B705" s="125">
        <v>697</v>
      </c>
      <c r="C705" s="121"/>
      <c r="D705" s="52"/>
      <c r="E705" s="52"/>
      <c r="F705" s="121"/>
      <c r="G705" s="57"/>
      <c r="H705" s="53"/>
      <c r="I705" s="54" t="str">
        <f>IFERROR(VLOOKUP(H705,Lists!B:C,2,FALSE),"")</f>
        <v/>
      </c>
      <c r="J705" s="52"/>
      <c r="K705" s="53"/>
      <c r="L705" s="71" t="str">
        <f>IFERROR(INDEX('LTSS Rates'!$C$4:$C$269,MATCH('Claims Summary'!X705,'LTSS Rates'!$A$4:$A$269,0)),"")</f>
        <v/>
      </c>
      <c r="M705" s="54" t="str">
        <f>IFERROR(VLOOKUP(Z705,'LTSS Rates'!A:B,2,FALSE),"")</f>
        <v/>
      </c>
      <c r="N705" s="52"/>
      <c r="O705" s="101">
        <f>IFERROR(INDEX('LTSS Rates'!$A$3:$E$269,MATCH(Z705,'LTSS Rates'!$A$3:$A$269,0),MATCH(AA705,'LTSS Rates'!$A$3:$E$3,0)),0)</f>
        <v>0</v>
      </c>
      <c r="P705" s="55">
        <f t="shared" si="57"/>
        <v>0</v>
      </c>
      <c r="Q705" s="274"/>
      <c r="R705" s="126"/>
      <c r="S705" s="182">
        <f t="shared" si="58"/>
        <v>0</v>
      </c>
      <c r="T705" s="228"/>
      <c r="U705" s="167"/>
      <c r="V705" s="205"/>
      <c r="X705" s="46" t="str">
        <f t="shared" si="59"/>
        <v/>
      </c>
      <c r="Z705" s="46" t="str">
        <f t="shared" si="60"/>
        <v/>
      </c>
      <c r="AA705" s="46" t="str">
        <f t="shared" si="61"/>
        <v xml:space="preserve"> Rate</v>
      </c>
    </row>
    <row r="706" spans="2:27" ht="14.65" customHeight="1" x14ac:dyDescent="0.25">
      <c r="B706" s="125">
        <v>698</v>
      </c>
      <c r="C706" s="121"/>
      <c r="D706" s="52"/>
      <c r="E706" s="52"/>
      <c r="F706" s="121"/>
      <c r="G706" s="57"/>
      <c r="H706" s="53"/>
      <c r="I706" s="54" t="str">
        <f>IFERROR(VLOOKUP(H706,Lists!B:C,2,FALSE),"")</f>
        <v/>
      </c>
      <c r="J706" s="52"/>
      <c r="K706" s="53"/>
      <c r="L706" s="71" t="str">
        <f>IFERROR(INDEX('LTSS Rates'!$C$4:$C$269,MATCH('Claims Summary'!X706,'LTSS Rates'!$A$4:$A$269,0)),"")</f>
        <v/>
      </c>
      <c r="M706" s="54" t="str">
        <f>IFERROR(VLOOKUP(Z706,'LTSS Rates'!A:B,2,FALSE),"")</f>
        <v/>
      </c>
      <c r="N706" s="52"/>
      <c r="O706" s="101">
        <f>IFERROR(INDEX('LTSS Rates'!$A$3:$E$269,MATCH(Z706,'LTSS Rates'!$A$3:$A$269,0),MATCH(AA706,'LTSS Rates'!$A$3:$E$3,0)),0)</f>
        <v>0</v>
      </c>
      <c r="P706" s="55">
        <f t="shared" si="57"/>
        <v>0</v>
      </c>
      <c r="Q706" s="274"/>
      <c r="R706" s="126"/>
      <c r="S706" s="182">
        <f t="shared" si="58"/>
        <v>0</v>
      </c>
      <c r="T706" s="228"/>
      <c r="U706" s="167"/>
      <c r="V706" s="205"/>
      <c r="X706" s="46" t="str">
        <f t="shared" si="59"/>
        <v/>
      </c>
      <c r="Z706" s="46" t="str">
        <f t="shared" si="60"/>
        <v/>
      </c>
      <c r="AA706" s="46" t="str">
        <f t="shared" si="61"/>
        <v xml:space="preserve"> Rate</v>
      </c>
    </row>
    <row r="707" spans="2:27" ht="14.65" customHeight="1" x14ac:dyDescent="0.25">
      <c r="B707" s="125">
        <v>699</v>
      </c>
      <c r="C707" s="121"/>
      <c r="D707" s="52"/>
      <c r="E707" s="52"/>
      <c r="F707" s="121"/>
      <c r="G707" s="57"/>
      <c r="H707" s="53"/>
      <c r="I707" s="54" t="str">
        <f>IFERROR(VLOOKUP(H707,Lists!B:C,2,FALSE),"")</f>
        <v/>
      </c>
      <c r="J707" s="52"/>
      <c r="K707" s="53"/>
      <c r="L707" s="71" t="str">
        <f>IFERROR(INDEX('LTSS Rates'!$C$4:$C$269,MATCH('Claims Summary'!X707,'LTSS Rates'!$A$4:$A$269,0)),"")</f>
        <v/>
      </c>
      <c r="M707" s="54" t="str">
        <f>IFERROR(VLOOKUP(Z707,'LTSS Rates'!A:B,2,FALSE),"")</f>
        <v/>
      </c>
      <c r="N707" s="52"/>
      <c r="O707" s="101">
        <f>IFERROR(INDEX('LTSS Rates'!$A$3:$E$269,MATCH(Z707,'LTSS Rates'!$A$3:$A$269,0),MATCH(AA707,'LTSS Rates'!$A$3:$E$3,0)),0)</f>
        <v>0</v>
      </c>
      <c r="P707" s="55">
        <f t="shared" si="57"/>
        <v>0</v>
      </c>
      <c r="Q707" s="274"/>
      <c r="R707" s="126"/>
      <c r="S707" s="182">
        <f t="shared" si="58"/>
        <v>0</v>
      </c>
      <c r="T707" s="228"/>
      <c r="U707" s="167"/>
      <c r="V707" s="205"/>
      <c r="X707" s="46" t="str">
        <f t="shared" si="59"/>
        <v/>
      </c>
      <c r="Z707" s="46" t="str">
        <f t="shared" si="60"/>
        <v/>
      </c>
      <c r="AA707" s="46" t="str">
        <f t="shared" si="61"/>
        <v xml:space="preserve"> Rate</v>
      </c>
    </row>
    <row r="708" spans="2:27" ht="14.65" customHeight="1" x14ac:dyDescent="0.25">
      <c r="B708" s="125">
        <v>700</v>
      </c>
      <c r="C708" s="121"/>
      <c r="D708" s="52"/>
      <c r="E708" s="52"/>
      <c r="F708" s="121"/>
      <c r="G708" s="57"/>
      <c r="H708" s="53"/>
      <c r="I708" s="54" t="str">
        <f>IFERROR(VLOOKUP(H708,Lists!B:C,2,FALSE),"")</f>
        <v/>
      </c>
      <c r="J708" s="52"/>
      <c r="K708" s="53"/>
      <c r="L708" s="71" t="str">
        <f>IFERROR(INDEX('LTSS Rates'!$C$4:$C$269,MATCH('Claims Summary'!X708,'LTSS Rates'!$A$4:$A$269,0)),"")</f>
        <v/>
      </c>
      <c r="M708" s="54" t="str">
        <f>IFERROR(VLOOKUP(Z708,'LTSS Rates'!A:B,2,FALSE),"")</f>
        <v/>
      </c>
      <c r="N708" s="52"/>
      <c r="O708" s="101">
        <f>IFERROR(INDEX('LTSS Rates'!$A$3:$E$269,MATCH(Z708,'LTSS Rates'!$A$3:$A$269,0),MATCH(AA708,'LTSS Rates'!$A$3:$E$3,0)),0)</f>
        <v>0</v>
      </c>
      <c r="P708" s="55">
        <f t="shared" si="57"/>
        <v>0</v>
      </c>
      <c r="Q708" s="274"/>
      <c r="R708" s="126"/>
      <c r="S708" s="182">
        <f t="shared" si="58"/>
        <v>0</v>
      </c>
      <c r="T708" s="228"/>
      <c r="U708" s="167"/>
      <c r="V708" s="205"/>
      <c r="X708" s="46" t="str">
        <f t="shared" si="59"/>
        <v/>
      </c>
      <c r="Z708" s="46" t="str">
        <f t="shared" si="60"/>
        <v/>
      </c>
      <c r="AA708" s="46" t="str">
        <f t="shared" si="61"/>
        <v xml:space="preserve"> Rate</v>
      </c>
    </row>
    <row r="709" spans="2:27" ht="14.65" customHeight="1" x14ac:dyDescent="0.25">
      <c r="B709" s="125">
        <v>701</v>
      </c>
      <c r="C709" s="121"/>
      <c r="D709" s="52"/>
      <c r="E709" s="52"/>
      <c r="F709" s="121"/>
      <c r="G709" s="57"/>
      <c r="H709" s="53"/>
      <c r="I709" s="54" t="str">
        <f>IFERROR(VLOOKUP(H709,Lists!B:C,2,FALSE),"")</f>
        <v/>
      </c>
      <c r="J709" s="52"/>
      <c r="K709" s="53"/>
      <c r="L709" s="71" t="str">
        <f>IFERROR(INDEX('LTSS Rates'!$C$4:$C$269,MATCH('Claims Summary'!X709,'LTSS Rates'!$A$4:$A$269,0)),"")</f>
        <v/>
      </c>
      <c r="M709" s="54" t="str">
        <f>IFERROR(VLOOKUP(Z709,'LTSS Rates'!A:B,2,FALSE),"")</f>
        <v/>
      </c>
      <c r="N709" s="52"/>
      <c r="O709" s="101">
        <f>IFERROR(INDEX('LTSS Rates'!$A$3:$E$269,MATCH(Z709,'LTSS Rates'!$A$3:$A$269,0),MATCH(AA709,'LTSS Rates'!$A$3:$E$3,0)),0)</f>
        <v>0</v>
      </c>
      <c r="P709" s="55">
        <f t="shared" si="57"/>
        <v>0</v>
      </c>
      <c r="Q709" s="274"/>
      <c r="R709" s="126"/>
      <c r="S709" s="182">
        <f t="shared" si="58"/>
        <v>0</v>
      </c>
      <c r="T709" s="228"/>
      <c r="U709" s="167"/>
      <c r="V709" s="205"/>
      <c r="X709" s="46" t="str">
        <f t="shared" si="59"/>
        <v/>
      </c>
      <c r="Z709" s="46" t="str">
        <f t="shared" si="60"/>
        <v/>
      </c>
      <c r="AA709" s="46" t="str">
        <f t="shared" si="61"/>
        <v xml:space="preserve"> Rate</v>
      </c>
    </row>
    <row r="710" spans="2:27" ht="14.65" customHeight="1" x14ac:dyDescent="0.25">
      <c r="B710" s="125">
        <v>702</v>
      </c>
      <c r="C710" s="121"/>
      <c r="D710" s="52"/>
      <c r="E710" s="52"/>
      <c r="F710" s="121"/>
      <c r="G710" s="57"/>
      <c r="H710" s="53"/>
      <c r="I710" s="54" t="str">
        <f>IFERROR(VLOOKUP(H710,Lists!B:C,2,FALSE),"")</f>
        <v/>
      </c>
      <c r="J710" s="52"/>
      <c r="K710" s="53"/>
      <c r="L710" s="71" t="str">
        <f>IFERROR(INDEX('LTSS Rates'!$C$4:$C$269,MATCH('Claims Summary'!X710,'LTSS Rates'!$A$4:$A$269,0)),"")</f>
        <v/>
      </c>
      <c r="M710" s="54" t="str">
        <f>IFERROR(VLOOKUP(Z710,'LTSS Rates'!A:B,2,FALSE),"")</f>
        <v/>
      </c>
      <c r="N710" s="52"/>
      <c r="O710" s="101">
        <f>IFERROR(INDEX('LTSS Rates'!$A$3:$E$269,MATCH(Z710,'LTSS Rates'!$A$3:$A$269,0),MATCH(AA710,'LTSS Rates'!$A$3:$E$3,0)),0)</f>
        <v>0</v>
      </c>
      <c r="P710" s="55">
        <f t="shared" si="57"/>
        <v>0</v>
      </c>
      <c r="Q710" s="274"/>
      <c r="R710" s="126"/>
      <c r="S710" s="182">
        <f t="shared" si="58"/>
        <v>0</v>
      </c>
      <c r="T710" s="228"/>
      <c r="U710" s="167"/>
      <c r="V710" s="205"/>
      <c r="X710" s="46" t="str">
        <f t="shared" si="59"/>
        <v/>
      </c>
      <c r="Z710" s="46" t="str">
        <f t="shared" si="60"/>
        <v/>
      </c>
      <c r="AA710" s="46" t="str">
        <f t="shared" si="61"/>
        <v xml:space="preserve"> Rate</v>
      </c>
    </row>
    <row r="711" spans="2:27" ht="14.65" customHeight="1" x14ac:dyDescent="0.25">
      <c r="B711" s="125">
        <v>703</v>
      </c>
      <c r="C711" s="121"/>
      <c r="D711" s="52"/>
      <c r="E711" s="52"/>
      <c r="F711" s="121"/>
      <c r="G711" s="57"/>
      <c r="H711" s="53"/>
      <c r="I711" s="54" t="str">
        <f>IFERROR(VLOOKUP(H711,Lists!B:C,2,FALSE),"")</f>
        <v/>
      </c>
      <c r="J711" s="52"/>
      <c r="K711" s="53"/>
      <c r="L711" s="71" t="str">
        <f>IFERROR(INDEX('LTSS Rates'!$C$4:$C$269,MATCH('Claims Summary'!X711,'LTSS Rates'!$A$4:$A$269,0)),"")</f>
        <v/>
      </c>
      <c r="M711" s="54" t="str">
        <f>IFERROR(VLOOKUP(Z711,'LTSS Rates'!A:B,2,FALSE),"")</f>
        <v/>
      </c>
      <c r="N711" s="52"/>
      <c r="O711" s="101">
        <f>IFERROR(INDEX('LTSS Rates'!$A$3:$E$269,MATCH(Z711,'LTSS Rates'!$A$3:$A$269,0),MATCH(AA711,'LTSS Rates'!$A$3:$E$3,0)),0)</f>
        <v>0</v>
      </c>
      <c r="P711" s="55">
        <f t="shared" si="57"/>
        <v>0</v>
      </c>
      <c r="Q711" s="274"/>
      <c r="R711" s="126"/>
      <c r="S711" s="182">
        <f t="shared" si="58"/>
        <v>0</v>
      </c>
      <c r="T711" s="228"/>
      <c r="U711" s="167"/>
      <c r="V711" s="205"/>
      <c r="X711" s="46" t="str">
        <f t="shared" si="59"/>
        <v/>
      </c>
      <c r="Z711" s="46" t="str">
        <f t="shared" si="60"/>
        <v/>
      </c>
      <c r="AA711" s="46" t="str">
        <f t="shared" si="61"/>
        <v xml:space="preserve"> Rate</v>
      </c>
    </row>
    <row r="712" spans="2:27" ht="14.65" customHeight="1" x14ac:dyDescent="0.25">
      <c r="B712" s="125">
        <v>704</v>
      </c>
      <c r="C712" s="121"/>
      <c r="D712" s="52"/>
      <c r="E712" s="52"/>
      <c r="F712" s="121"/>
      <c r="G712" s="57"/>
      <c r="H712" s="53"/>
      <c r="I712" s="54" t="str">
        <f>IFERROR(VLOOKUP(H712,Lists!B:C,2,FALSE),"")</f>
        <v/>
      </c>
      <c r="J712" s="52"/>
      <c r="K712" s="53"/>
      <c r="L712" s="71" t="str">
        <f>IFERROR(INDEX('LTSS Rates'!$C$4:$C$269,MATCH('Claims Summary'!X712,'LTSS Rates'!$A$4:$A$269,0)),"")</f>
        <v/>
      </c>
      <c r="M712" s="54" t="str">
        <f>IFERROR(VLOOKUP(Z712,'LTSS Rates'!A:B,2,FALSE),"")</f>
        <v/>
      </c>
      <c r="N712" s="52"/>
      <c r="O712" s="101">
        <f>IFERROR(INDEX('LTSS Rates'!$A$3:$E$269,MATCH(Z712,'LTSS Rates'!$A$3:$A$269,0),MATCH(AA712,'LTSS Rates'!$A$3:$E$3,0)),0)</f>
        <v>0</v>
      </c>
      <c r="P712" s="55">
        <f t="shared" si="57"/>
        <v>0</v>
      </c>
      <c r="Q712" s="274"/>
      <c r="R712" s="126"/>
      <c r="S712" s="182">
        <f t="shared" si="58"/>
        <v>0</v>
      </c>
      <c r="T712" s="228"/>
      <c r="U712" s="167"/>
      <c r="V712" s="205"/>
      <c r="X712" s="46" t="str">
        <f t="shared" si="59"/>
        <v/>
      </c>
      <c r="Z712" s="46" t="str">
        <f t="shared" si="60"/>
        <v/>
      </c>
      <c r="AA712" s="46" t="str">
        <f t="shared" si="61"/>
        <v xml:space="preserve"> Rate</v>
      </c>
    </row>
    <row r="713" spans="2:27" ht="14.65" customHeight="1" x14ac:dyDescent="0.25">
      <c r="B713" s="125">
        <v>705</v>
      </c>
      <c r="C713" s="121"/>
      <c r="D713" s="52"/>
      <c r="E713" s="52"/>
      <c r="F713" s="121"/>
      <c r="G713" s="57"/>
      <c r="H713" s="53"/>
      <c r="I713" s="54" t="str">
        <f>IFERROR(VLOOKUP(H713,Lists!B:C,2,FALSE),"")</f>
        <v/>
      </c>
      <c r="J713" s="52"/>
      <c r="K713" s="53"/>
      <c r="L713" s="71" t="str">
        <f>IFERROR(INDEX('LTSS Rates'!$C$4:$C$269,MATCH('Claims Summary'!X713,'LTSS Rates'!$A$4:$A$269,0)),"")</f>
        <v/>
      </c>
      <c r="M713" s="54" t="str">
        <f>IFERROR(VLOOKUP(Z713,'LTSS Rates'!A:B,2,FALSE),"")</f>
        <v/>
      </c>
      <c r="N713" s="52"/>
      <c r="O713" s="101">
        <f>IFERROR(INDEX('LTSS Rates'!$A$3:$E$269,MATCH(Z713,'LTSS Rates'!$A$3:$A$269,0),MATCH(AA713,'LTSS Rates'!$A$3:$E$3,0)),0)</f>
        <v>0</v>
      </c>
      <c r="P713" s="55">
        <f t="shared" si="57"/>
        <v>0</v>
      </c>
      <c r="Q713" s="274"/>
      <c r="R713" s="126"/>
      <c r="S713" s="182">
        <f t="shared" si="58"/>
        <v>0</v>
      </c>
      <c r="T713" s="228"/>
      <c r="U713" s="167"/>
      <c r="V713" s="205"/>
      <c r="X713" s="46" t="str">
        <f t="shared" si="59"/>
        <v/>
      </c>
      <c r="Z713" s="46" t="str">
        <f t="shared" si="60"/>
        <v/>
      </c>
      <c r="AA713" s="46" t="str">
        <f t="shared" si="61"/>
        <v xml:space="preserve"> Rate</v>
      </c>
    </row>
    <row r="714" spans="2:27" ht="14.65" customHeight="1" x14ac:dyDescent="0.25">
      <c r="B714" s="125">
        <v>706</v>
      </c>
      <c r="C714" s="121"/>
      <c r="D714" s="52"/>
      <c r="E714" s="52"/>
      <c r="F714" s="121"/>
      <c r="G714" s="57"/>
      <c r="H714" s="53"/>
      <c r="I714" s="54" t="str">
        <f>IFERROR(VLOOKUP(H714,Lists!B:C,2,FALSE),"")</f>
        <v/>
      </c>
      <c r="J714" s="52"/>
      <c r="K714" s="53"/>
      <c r="L714" s="71" t="str">
        <f>IFERROR(INDEX('LTSS Rates'!$C$4:$C$269,MATCH('Claims Summary'!X714,'LTSS Rates'!$A$4:$A$269,0)),"")</f>
        <v/>
      </c>
      <c r="M714" s="54" t="str">
        <f>IFERROR(VLOOKUP(Z714,'LTSS Rates'!A:B,2,FALSE),"")</f>
        <v/>
      </c>
      <c r="N714" s="52"/>
      <c r="O714" s="101">
        <f>IFERROR(INDEX('LTSS Rates'!$A$3:$E$269,MATCH(Z714,'LTSS Rates'!$A$3:$A$269,0),MATCH(AA714,'LTSS Rates'!$A$3:$E$3,0)),0)</f>
        <v>0</v>
      </c>
      <c r="P714" s="55">
        <f t="shared" si="57"/>
        <v>0</v>
      </c>
      <c r="Q714" s="274"/>
      <c r="R714" s="126"/>
      <c r="S714" s="182">
        <f t="shared" si="58"/>
        <v>0</v>
      </c>
      <c r="T714" s="228"/>
      <c r="U714" s="167"/>
      <c r="V714" s="205"/>
      <c r="X714" s="46" t="str">
        <f t="shared" si="59"/>
        <v/>
      </c>
      <c r="Z714" s="46" t="str">
        <f t="shared" si="60"/>
        <v/>
      </c>
      <c r="AA714" s="46" t="str">
        <f t="shared" si="61"/>
        <v xml:space="preserve"> Rate</v>
      </c>
    </row>
    <row r="715" spans="2:27" ht="14.65" customHeight="1" x14ac:dyDescent="0.25">
      <c r="B715" s="125">
        <v>707</v>
      </c>
      <c r="C715" s="121"/>
      <c r="D715" s="52"/>
      <c r="E715" s="52"/>
      <c r="F715" s="121"/>
      <c r="G715" s="57"/>
      <c r="H715" s="53"/>
      <c r="I715" s="54" t="str">
        <f>IFERROR(VLOOKUP(H715,Lists!B:C,2,FALSE),"")</f>
        <v/>
      </c>
      <c r="J715" s="52"/>
      <c r="K715" s="53"/>
      <c r="L715" s="71" t="str">
        <f>IFERROR(INDEX('LTSS Rates'!$C$4:$C$269,MATCH('Claims Summary'!X715,'LTSS Rates'!$A$4:$A$269,0)),"")</f>
        <v/>
      </c>
      <c r="M715" s="54" t="str">
        <f>IFERROR(VLOOKUP(Z715,'LTSS Rates'!A:B,2,FALSE),"")</f>
        <v/>
      </c>
      <c r="N715" s="52"/>
      <c r="O715" s="101">
        <f>IFERROR(INDEX('LTSS Rates'!$A$3:$E$269,MATCH(Z715,'LTSS Rates'!$A$3:$A$269,0),MATCH(AA715,'LTSS Rates'!$A$3:$E$3,0)),0)</f>
        <v>0</v>
      </c>
      <c r="P715" s="55">
        <f t="shared" si="57"/>
        <v>0</v>
      </c>
      <c r="Q715" s="274"/>
      <c r="R715" s="126"/>
      <c r="S715" s="182">
        <f t="shared" si="58"/>
        <v>0</v>
      </c>
      <c r="T715" s="228"/>
      <c r="U715" s="167"/>
      <c r="V715" s="205"/>
      <c r="X715" s="46" t="str">
        <f t="shared" si="59"/>
        <v/>
      </c>
      <c r="Z715" s="46" t="str">
        <f t="shared" si="60"/>
        <v/>
      </c>
      <c r="AA715" s="46" t="str">
        <f t="shared" si="61"/>
        <v xml:space="preserve"> Rate</v>
      </c>
    </row>
    <row r="716" spans="2:27" ht="14.65" customHeight="1" x14ac:dyDescent="0.25">
      <c r="B716" s="125">
        <v>708</v>
      </c>
      <c r="C716" s="121"/>
      <c r="D716" s="52"/>
      <c r="E716" s="52"/>
      <c r="F716" s="121"/>
      <c r="G716" s="57"/>
      <c r="H716" s="53"/>
      <c r="I716" s="54" t="str">
        <f>IFERROR(VLOOKUP(H716,Lists!B:C,2,FALSE),"")</f>
        <v/>
      </c>
      <c r="J716" s="52"/>
      <c r="K716" s="53"/>
      <c r="L716" s="71" t="str">
        <f>IFERROR(INDEX('LTSS Rates'!$C$4:$C$269,MATCH('Claims Summary'!X716,'LTSS Rates'!$A$4:$A$269,0)),"")</f>
        <v/>
      </c>
      <c r="M716" s="54" t="str">
        <f>IFERROR(VLOOKUP(Z716,'LTSS Rates'!A:B,2,FALSE),"")</f>
        <v/>
      </c>
      <c r="N716" s="52"/>
      <c r="O716" s="101">
        <f>IFERROR(INDEX('LTSS Rates'!$A$3:$E$269,MATCH(Z716,'LTSS Rates'!$A$3:$A$269,0),MATCH(AA716,'LTSS Rates'!$A$3:$E$3,0)),0)</f>
        <v>0</v>
      </c>
      <c r="P716" s="55">
        <f t="shared" si="57"/>
        <v>0</v>
      </c>
      <c r="Q716" s="274"/>
      <c r="R716" s="126"/>
      <c r="S716" s="182">
        <f t="shared" si="58"/>
        <v>0</v>
      </c>
      <c r="T716" s="228"/>
      <c r="U716" s="167"/>
      <c r="V716" s="205"/>
      <c r="X716" s="46" t="str">
        <f t="shared" si="59"/>
        <v/>
      </c>
      <c r="Z716" s="46" t="str">
        <f t="shared" si="60"/>
        <v/>
      </c>
      <c r="AA716" s="46" t="str">
        <f t="shared" si="61"/>
        <v xml:space="preserve"> Rate</v>
      </c>
    </row>
    <row r="717" spans="2:27" ht="14.65" customHeight="1" x14ac:dyDescent="0.25">
      <c r="B717" s="125">
        <v>709</v>
      </c>
      <c r="C717" s="121"/>
      <c r="D717" s="52"/>
      <c r="E717" s="52"/>
      <c r="F717" s="121"/>
      <c r="G717" s="57"/>
      <c r="H717" s="53"/>
      <c r="I717" s="54" t="str">
        <f>IFERROR(VLOOKUP(H717,Lists!B:C,2,FALSE),"")</f>
        <v/>
      </c>
      <c r="J717" s="52"/>
      <c r="K717" s="53"/>
      <c r="L717" s="71" t="str">
        <f>IFERROR(INDEX('LTSS Rates'!$C$4:$C$269,MATCH('Claims Summary'!X717,'LTSS Rates'!$A$4:$A$269,0)),"")</f>
        <v/>
      </c>
      <c r="M717" s="54" t="str">
        <f>IFERROR(VLOOKUP(Z717,'LTSS Rates'!A:B,2,FALSE),"")</f>
        <v/>
      </c>
      <c r="N717" s="52"/>
      <c r="O717" s="101">
        <f>IFERROR(INDEX('LTSS Rates'!$A$3:$E$269,MATCH(Z717,'LTSS Rates'!$A$3:$A$269,0),MATCH(AA717,'LTSS Rates'!$A$3:$E$3,0)),0)</f>
        <v>0</v>
      </c>
      <c r="P717" s="55">
        <f t="shared" si="57"/>
        <v>0</v>
      </c>
      <c r="Q717" s="274"/>
      <c r="R717" s="126"/>
      <c r="S717" s="182">
        <f t="shared" si="58"/>
        <v>0</v>
      </c>
      <c r="T717" s="228"/>
      <c r="U717" s="167"/>
      <c r="V717" s="205"/>
      <c r="X717" s="46" t="str">
        <f t="shared" si="59"/>
        <v/>
      </c>
      <c r="Z717" s="46" t="str">
        <f t="shared" si="60"/>
        <v/>
      </c>
      <c r="AA717" s="46" t="str">
        <f t="shared" si="61"/>
        <v xml:space="preserve"> Rate</v>
      </c>
    </row>
    <row r="718" spans="2:27" ht="14.65" customHeight="1" x14ac:dyDescent="0.25">
      <c r="B718" s="125">
        <v>710</v>
      </c>
      <c r="C718" s="121"/>
      <c r="D718" s="52"/>
      <c r="E718" s="52"/>
      <c r="F718" s="121"/>
      <c r="G718" s="57"/>
      <c r="H718" s="53"/>
      <c r="I718" s="54" t="str">
        <f>IFERROR(VLOOKUP(H718,Lists!B:C,2,FALSE),"")</f>
        <v/>
      </c>
      <c r="J718" s="52"/>
      <c r="K718" s="53"/>
      <c r="L718" s="71" t="str">
        <f>IFERROR(INDEX('LTSS Rates'!$C$4:$C$269,MATCH('Claims Summary'!X718,'LTSS Rates'!$A$4:$A$269,0)),"")</f>
        <v/>
      </c>
      <c r="M718" s="54" t="str">
        <f>IFERROR(VLOOKUP(Z718,'LTSS Rates'!A:B,2,FALSE),"")</f>
        <v/>
      </c>
      <c r="N718" s="52"/>
      <c r="O718" s="101">
        <f>IFERROR(INDEX('LTSS Rates'!$A$3:$E$269,MATCH(Z718,'LTSS Rates'!$A$3:$A$269,0),MATCH(AA718,'LTSS Rates'!$A$3:$E$3,0)),0)</f>
        <v>0</v>
      </c>
      <c r="P718" s="55">
        <f t="shared" si="57"/>
        <v>0</v>
      </c>
      <c r="Q718" s="274"/>
      <c r="R718" s="126"/>
      <c r="S718" s="182">
        <f t="shared" si="58"/>
        <v>0</v>
      </c>
      <c r="T718" s="228"/>
      <c r="U718" s="167"/>
      <c r="V718" s="205"/>
      <c r="X718" s="46" t="str">
        <f t="shared" si="59"/>
        <v/>
      </c>
      <c r="Z718" s="46" t="str">
        <f t="shared" si="60"/>
        <v/>
      </c>
      <c r="AA718" s="46" t="str">
        <f t="shared" si="61"/>
        <v xml:space="preserve"> Rate</v>
      </c>
    </row>
    <row r="719" spans="2:27" ht="14.65" customHeight="1" x14ac:dyDescent="0.25">
      <c r="B719" s="125">
        <v>711</v>
      </c>
      <c r="C719" s="121"/>
      <c r="D719" s="52"/>
      <c r="E719" s="52"/>
      <c r="F719" s="121"/>
      <c r="G719" s="57"/>
      <c r="H719" s="53"/>
      <c r="I719" s="54" t="str">
        <f>IFERROR(VLOOKUP(H719,Lists!B:C,2,FALSE),"")</f>
        <v/>
      </c>
      <c r="J719" s="52"/>
      <c r="K719" s="53"/>
      <c r="L719" s="71" t="str">
        <f>IFERROR(INDEX('LTSS Rates'!$C$4:$C$269,MATCH('Claims Summary'!X719,'LTSS Rates'!$A$4:$A$269,0)),"")</f>
        <v/>
      </c>
      <c r="M719" s="54" t="str">
        <f>IFERROR(VLOOKUP(Z719,'LTSS Rates'!A:B,2,FALSE),"")</f>
        <v/>
      </c>
      <c r="N719" s="52"/>
      <c r="O719" s="101">
        <f>IFERROR(INDEX('LTSS Rates'!$A$3:$E$269,MATCH(Z719,'LTSS Rates'!$A$3:$A$269,0),MATCH(AA719,'LTSS Rates'!$A$3:$E$3,0)),0)</f>
        <v>0</v>
      </c>
      <c r="P719" s="55">
        <f t="shared" si="57"/>
        <v>0</v>
      </c>
      <c r="Q719" s="274"/>
      <c r="R719" s="126"/>
      <c r="S719" s="182">
        <f t="shared" si="58"/>
        <v>0</v>
      </c>
      <c r="T719" s="228"/>
      <c r="U719" s="167"/>
      <c r="V719" s="205"/>
      <c r="X719" s="46" t="str">
        <f t="shared" si="59"/>
        <v/>
      </c>
      <c r="Z719" s="46" t="str">
        <f t="shared" si="60"/>
        <v/>
      </c>
      <c r="AA719" s="46" t="str">
        <f t="shared" si="61"/>
        <v xml:space="preserve"> Rate</v>
      </c>
    </row>
    <row r="720" spans="2:27" ht="14.65" customHeight="1" x14ac:dyDescent="0.25">
      <c r="B720" s="125">
        <v>712</v>
      </c>
      <c r="C720" s="121"/>
      <c r="D720" s="52"/>
      <c r="E720" s="52"/>
      <c r="F720" s="121"/>
      <c r="G720" s="57"/>
      <c r="H720" s="53"/>
      <c r="I720" s="54" t="str">
        <f>IFERROR(VLOOKUP(H720,Lists!B:C,2,FALSE),"")</f>
        <v/>
      </c>
      <c r="J720" s="52"/>
      <c r="K720" s="53"/>
      <c r="L720" s="71" t="str">
        <f>IFERROR(INDEX('LTSS Rates'!$C$4:$C$269,MATCH('Claims Summary'!X720,'LTSS Rates'!$A$4:$A$269,0)),"")</f>
        <v/>
      </c>
      <c r="M720" s="54" t="str">
        <f>IFERROR(VLOOKUP(Z720,'LTSS Rates'!A:B,2,FALSE),"")</f>
        <v/>
      </c>
      <c r="N720" s="52"/>
      <c r="O720" s="101">
        <f>IFERROR(INDEX('LTSS Rates'!$A$3:$E$269,MATCH(Z720,'LTSS Rates'!$A$3:$A$269,0),MATCH(AA720,'LTSS Rates'!$A$3:$E$3,0)),0)</f>
        <v>0</v>
      </c>
      <c r="P720" s="55">
        <f t="shared" si="57"/>
        <v>0</v>
      </c>
      <c r="Q720" s="274"/>
      <c r="R720" s="126"/>
      <c r="S720" s="182">
        <f t="shared" si="58"/>
        <v>0</v>
      </c>
      <c r="T720" s="228"/>
      <c r="U720" s="167"/>
      <c r="V720" s="205"/>
      <c r="X720" s="46" t="str">
        <f t="shared" si="59"/>
        <v/>
      </c>
      <c r="Z720" s="46" t="str">
        <f t="shared" si="60"/>
        <v/>
      </c>
      <c r="AA720" s="46" t="str">
        <f t="shared" si="61"/>
        <v xml:space="preserve"> Rate</v>
      </c>
    </row>
    <row r="721" spans="2:27" ht="14.65" customHeight="1" x14ac:dyDescent="0.25">
      <c r="B721" s="125">
        <v>713</v>
      </c>
      <c r="C721" s="121"/>
      <c r="D721" s="52"/>
      <c r="E721" s="52"/>
      <c r="F721" s="121"/>
      <c r="G721" s="57"/>
      <c r="H721" s="53"/>
      <c r="I721" s="54" t="str">
        <f>IFERROR(VLOOKUP(H721,Lists!B:C,2,FALSE),"")</f>
        <v/>
      </c>
      <c r="J721" s="52"/>
      <c r="K721" s="53"/>
      <c r="L721" s="71" t="str">
        <f>IFERROR(INDEX('LTSS Rates'!$C$4:$C$269,MATCH('Claims Summary'!X721,'LTSS Rates'!$A$4:$A$269,0)),"")</f>
        <v/>
      </c>
      <c r="M721" s="54" t="str">
        <f>IFERROR(VLOOKUP(Z721,'LTSS Rates'!A:B,2,FALSE),"")</f>
        <v/>
      </c>
      <c r="N721" s="52"/>
      <c r="O721" s="101">
        <f>IFERROR(INDEX('LTSS Rates'!$A$3:$E$269,MATCH(Z721,'LTSS Rates'!$A$3:$A$269,0),MATCH(AA721,'LTSS Rates'!$A$3:$E$3,0)),0)</f>
        <v>0</v>
      </c>
      <c r="P721" s="55">
        <f t="shared" si="57"/>
        <v>0</v>
      </c>
      <c r="Q721" s="274"/>
      <c r="R721" s="126"/>
      <c r="S721" s="182">
        <f t="shared" si="58"/>
        <v>0</v>
      </c>
      <c r="T721" s="228"/>
      <c r="U721" s="167"/>
      <c r="V721" s="205"/>
      <c r="X721" s="46" t="str">
        <f t="shared" si="59"/>
        <v/>
      </c>
      <c r="Z721" s="46" t="str">
        <f t="shared" si="60"/>
        <v/>
      </c>
      <c r="AA721" s="46" t="str">
        <f t="shared" si="61"/>
        <v xml:space="preserve"> Rate</v>
      </c>
    </row>
    <row r="722" spans="2:27" ht="14.65" customHeight="1" x14ac:dyDescent="0.25">
      <c r="B722" s="125">
        <v>714</v>
      </c>
      <c r="C722" s="121"/>
      <c r="D722" s="52"/>
      <c r="E722" s="52"/>
      <c r="F722" s="121"/>
      <c r="G722" s="57"/>
      <c r="H722" s="53"/>
      <c r="I722" s="54" t="str">
        <f>IFERROR(VLOOKUP(H722,Lists!B:C,2,FALSE),"")</f>
        <v/>
      </c>
      <c r="J722" s="52"/>
      <c r="K722" s="53"/>
      <c r="L722" s="71" t="str">
        <f>IFERROR(INDEX('LTSS Rates'!$C$4:$C$269,MATCH('Claims Summary'!X722,'LTSS Rates'!$A$4:$A$269,0)),"")</f>
        <v/>
      </c>
      <c r="M722" s="54" t="str">
        <f>IFERROR(VLOOKUP(Z722,'LTSS Rates'!A:B,2,FALSE),"")</f>
        <v/>
      </c>
      <c r="N722" s="52"/>
      <c r="O722" s="101">
        <f>IFERROR(INDEX('LTSS Rates'!$A$3:$E$269,MATCH(Z722,'LTSS Rates'!$A$3:$A$269,0),MATCH(AA722,'LTSS Rates'!$A$3:$E$3,0)),0)</f>
        <v>0</v>
      </c>
      <c r="P722" s="55">
        <f t="shared" si="57"/>
        <v>0</v>
      </c>
      <c r="Q722" s="274"/>
      <c r="R722" s="126"/>
      <c r="S722" s="182">
        <f t="shared" si="58"/>
        <v>0</v>
      </c>
      <c r="T722" s="228"/>
      <c r="U722" s="167"/>
      <c r="V722" s="205"/>
      <c r="X722" s="46" t="str">
        <f t="shared" si="59"/>
        <v/>
      </c>
      <c r="Z722" s="46" t="str">
        <f t="shared" si="60"/>
        <v/>
      </c>
      <c r="AA722" s="46" t="str">
        <f t="shared" si="61"/>
        <v xml:space="preserve"> Rate</v>
      </c>
    </row>
    <row r="723" spans="2:27" ht="14.65" customHeight="1" x14ac:dyDescent="0.25">
      <c r="B723" s="125">
        <v>715</v>
      </c>
      <c r="C723" s="121"/>
      <c r="D723" s="52"/>
      <c r="E723" s="52"/>
      <c r="F723" s="121"/>
      <c r="G723" s="57"/>
      <c r="H723" s="53"/>
      <c r="I723" s="54" t="str">
        <f>IFERROR(VLOOKUP(H723,Lists!B:C,2,FALSE),"")</f>
        <v/>
      </c>
      <c r="J723" s="52"/>
      <c r="K723" s="53"/>
      <c r="L723" s="71" t="str">
        <f>IFERROR(INDEX('LTSS Rates'!$C$4:$C$269,MATCH('Claims Summary'!X723,'LTSS Rates'!$A$4:$A$269,0)),"")</f>
        <v/>
      </c>
      <c r="M723" s="54" t="str">
        <f>IFERROR(VLOOKUP(Z723,'LTSS Rates'!A:B,2,FALSE),"")</f>
        <v/>
      </c>
      <c r="N723" s="52"/>
      <c r="O723" s="101">
        <f>IFERROR(INDEX('LTSS Rates'!$A$3:$E$269,MATCH(Z723,'LTSS Rates'!$A$3:$A$269,0),MATCH(AA723,'LTSS Rates'!$A$3:$E$3,0)),0)</f>
        <v>0</v>
      </c>
      <c r="P723" s="55">
        <f t="shared" si="57"/>
        <v>0</v>
      </c>
      <c r="Q723" s="274"/>
      <c r="R723" s="126"/>
      <c r="S723" s="182">
        <f t="shared" si="58"/>
        <v>0</v>
      </c>
      <c r="T723" s="228"/>
      <c r="U723" s="167"/>
      <c r="V723" s="205"/>
      <c r="X723" s="46" t="str">
        <f t="shared" si="59"/>
        <v/>
      </c>
      <c r="Z723" s="46" t="str">
        <f t="shared" si="60"/>
        <v/>
      </c>
      <c r="AA723" s="46" t="str">
        <f t="shared" si="61"/>
        <v xml:space="preserve"> Rate</v>
      </c>
    </row>
    <row r="724" spans="2:27" ht="14.65" customHeight="1" x14ac:dyDescent="0.25">
      <c r="B724" s="125">
        <v>716</v>
      </c>
      <c r="C724" s="121"/>
      <c r="D724" s="52"/>
      <c r="E724" s="52"/>
      <c r="F724" s="121"/>
      <c r="G724" s="57"/>
      <c r="H724" s="53"/>
      <c r="I724" s="54" t="str">
        <f>IFERROR(VLOOKUP(H724,Lists!B:C,2,FALSE),"")</f>
        <v/>
      </c>
      <c r="J724" s="52"/>
      <c r="K724" s="53"/>
      <c r="L724" s="71" t="str">
        <f>IFERROR(INDEX('LTSS Rates'!$C$4:$C$269,MATCH('Claims Summary'!X724,'LTSS Rates'!$A$4:$A$269,0)),"")</f>
        <v/>
      </c>
      <c r="M724" s="54" t="str">
        <f>IFERROR(VLOOKUP(Z724,'LTSS Rates'!A:B,2,FALSE),"")</f>
        <v/>
      </c>
      <c r="N724" s="52"/>
      <c r="O724" s="101">
        <f>IFERROR(INDEX('LTSS Rates'!$A$3:$E$269,MATCH(Z724,'LTSS Rates'!$A$3:$A$269,0),MATCH(AA724,'LTSS Rates'!$A$3:$E$3,0)),0)</f>
        <v>0</v>
      </c>
      <c r="P724" s="55">
        <f t="shared" si="57"/>
        <v>0</v>
      </c>
      <c r="Q724" s="274"/>
      <c r="R724" s="126"/>
      <c r="S724" s="182">
        <f t="shared" si="58"/>
        <v>0</v>
      </c>
      <c r="T724" s="228"/>
      <c r="U724" s="167"/>
      <c r="V724" s="205"/>
      <c r="X724" s="46" t="str">
        <f t="shared" si="59"/>
        <v/>
      </c>
      <c r="Z724" s="46" t="str">
        <f t="shared" si="60"/>
        <v/>
      </c>
      <c r="AA724" s="46" t="str">
        <f t="shared" si="61"/>
        <v xml:space="preserve"> Rate</v>
      </c>
    </row>
    <row r="725" spans="2:27" ht="14.65" customHeight="1" x14ac:dyDescent="0.25">
      <c r="B725" s="125">
        <v>717</v>
      </c>
      <c r="C725" s="121"/>
      <c r="D725" s="52"/>
      <c r="E725" s="52"/>
      <c r="F725" s="121"/>
      <c r="G725" s="57"/>
      <c r="H725" s="53"/>
      <c r="I725" s="54" t="str">
        <f>IFERROR(VLOOKUP(H725,Lists!B:C,2,FALSE),"")</f>
        <v/>
      </c>
      <c r="J725" s="52"/>
      <c r="K725" s="53"/>
      <c r="L725" s="71" t="str">
        <f>IFERROR(INDEX('LTSS Rates'!$C$4:$C$269,MATCH('Claims Summary'!X725,'LTSS Rates'!$A$4:$A$269,0)),"")</f>
        <v/>
      </c>
      <c r="M725" s="54" t="str">
        <f>IFERROR(VLOOKUP(Z725,'LTSS Rates'!A:B,2,FALSE),"")</f>
        <v/>
      </c>
      <c r="N725" s="52"/>
      <c r="O725" s="101">
        <f>IFERROR(INDEX('LTSS Rates'!$A$3:$E$269,MATCH(Z725,'LTSS Rates'!$A$3:$A$269,0),MATCH(AA725,'LTSS Rates'!$A$3:$E$3,0)),0)</f>
        <v>0</v>
      </c>
      <c r="P725" s="55">
        <f t="shared" si="57"/>
        <v>0</v>
      </c>
      <c r="Q725" s="274"/>
      <c r="R725" s="126"/>
      <c r="S725" s="182">
        <f t="shared" si="58"/>
        <v>0</v>
      </c>
      <c r="T725" s="228"/>
      <c r="U725" s="167"/>
      <c r="V725" s="205"/>
      <c r="X725" s="46" t="str">
        <f t="shared" si="59"/>
        <v/>
      </c>
      <c r="Z725" s="46" t="str">
        <f t="shared" si="60"/>
        <v/>
      </c>
      <c r="AA725" s="46" t="str">
        <f t="shared" si="61"/>
        <v xml:space="preserve"> Rate</v>
      </c>
    </row>
    <row r="726" spans="2:27" ht="14.65" customHeight="1" x14ac:dyDescent="0.25">
      <c r="B726" s="125">
        <v>718</v>
      </c>
      <c r="C726" s="121"/>
      <c r="D726" s="52"/>
      <c r="E726" s="52"/>
      <c r="F726" s="121"/>
      <c r="G726" s="57"/>
      <c r="H726" s="53"/>
      <c r="I726" s="54" t="str">
        <f>IFERROR(VLOOKUP(H726,Lists!B:C,2,FALSE),"")</f>
        <v/>
      </c>
      <c r="J726" s="52"/>
      <c r="K726" s="53"/>
      <c r="L726" s="71" t="str">
        <f>IFERROR(INDEX('LTSS Rates'!$C$4:$C$269,MATCH('Claims Summary'!X726,'LTSS Rates'!$A$4:$A$269,0)),"")</f>
        <v/>
      </c>
      <c r="M726" s="54" t="str">
        <f>IFERROR(VLOOKUP(Z726,'LTSS Rates'!A:B,2,FALSE),"")</f>
        <v/>
      </c>
      <c r="N726" s="52"/>
      <c r="O726" s="101">
        <f>IFERROR(INDEX('LTSS Rates'!$A$3:$E$269,MATCH(Z726,'LTSS Rates'!$A$3:$A$269,0),MATCH(AA726,'LTSS Rates'!$A$3:$E$3,0)),0)</f>
        <v>0</v>
      </c>
      <c r="P726" s="55">
        <f t="shared" si="57"/>
        <v>0</v>
      </c>
      <c r="Q726" s="274"/>
      <c r="R726" s="126"/>
      <c r="S726" s="182">
        <f t="shared" si="58"/>
        <v>0</v>
      </c>
      <c r="T726" s="228"/>
      <c r="U726" s="167"/>
      <c r="V726" s="205"/>
      <c r="X726" s="46" t="str">
        <f t="shared" si="59"/>
        <v/>
      </c>
      <c r="Z726" s="46" t="str">
        <f t="shared" si="60"/>
        <v/>
      </c>
      <c r="AA726" s="46" t="str">
        <f t="shared" si="61"/>
        <v xml:space="preserve"> Rate</v>
      </c>
    </row>
    <row r="727" spans="2:27" ht="14.65" customHeight="1" x14ac:dyDescent="0.25">
      <c r="B727" s="125">
        <v>719</v>
      </c>
      <c r="C727" s="121"/>
      <c r="D727" s="52"/>
      <c r="E727" s="52"/>
      <c r="F727" s="121"/>
      <c r="G727" s="57"/>
      <c r="H727" s="53"/>
      <c r="I727" s="54" t="str">
        <f>IFERROR(VLOOKUP(H727,Lists!B:C,2,FALSE),"")</f>
        <v/>
      </c>
      <c r="J727" s="52"/>
      <c r="K727" s="53"/>
      <c r="L727" s="71" t="str">
        <f>IFERROR(INDEX('LTSS Rates'!$C$4:$C$269,MATCH('Claims Summary'!X727,'LTSS Rates'!$A$4:$A$269,0)),"")</f>
        <v/>
      </c>
      <c r="M727" s="54" t="str">
        <f>IFERROR(VLOOKUP(Z727,'LTSS Rates'!A:B,2,FALSE),"")</f>
        <v/>
      </c>
      <c r="N727" s="52"/>
      <c r="O727" s="101">
        <f>IFERROR(INDEX('LTSS Rates'!$A$3:$E$269,MATCH(Z727,'LTSS Rates'!$A$3:$A$269,0),MATCH(AA727,'LTSS Rates'!$A$3:$E$3,0)),0)</f>
        <v>0</v>
      </c>
      <c r="P727" s="55">
        <f t="shared" si="57"/>
        <v>0</v>
      </c>
      <c r="Q727" s="274"/>
      <c r="R727" s="126"/>
      <c r="S727" s="182">
        <f t="shared" si="58"/>
        <v>0</v>
      </c>
      <c r="T727" s="228"/>
      <c r="U727" s="167"/>
      <c r="V727" s="205"/>
      <c r="X727" s="46" t="str">
        <f t="shared" si="59"/>
        <v/>
      </c>
      <c r="Z727" s="46" t="str">
        <f t="shared" si="60"/>
        <v/>
      </c>
      <c r="AA727" s="46" t="str">
        <f t="shared" si="61"/>
        <v xml:space="preserve"> Rate</v>
      </c>
    </row>
    <row r="728" spans="2:27" ht="14.65" customHeight="1" x14ac:dyDescent="0.25">
      <c r="B728" s="125">
        <v>720</v>
      </c>
      <c r="C728" s="121"/>
      <c r="D728" s="52"/>
      <c r="E728" s="52"/>
      <c r="F728" s="121"/>
      <c r="G728" s="57"/>
      <c r="H728" s="53"/>
      <c r="I728" s="54" t="str">
        <f>IFERROR(VLOOKUP(H728,Lists!B:C,2,FALSE),"")</f>
        <v/>
      </c>
      <c r="J728" s="52"/>
      <c r="K728" s="53"/>
      <c r="L728" s="71" t="str">
        <f>IFERROR(INDEX('LTSS Rates'!$C$4:$C$269,MATCH('Claims Summary'!X728,'LTSS Rates'!$A$4:$A$269,0)),"")</f>
        <v/>
      </c>
      <c r="M728" s="54" t="str">
        <f>IFERROR(VLOOKUP(Z728,'LTSS Rates'!A:B,2,FALSE),"")</f>
        <v/>
      </c>
      <c r="N728" s="52"/>
      <c r="O728" s="101">
        <f>IFERROR(INDEX('LTSS Rates'!$A$3:$E$269,MATCH(Z728,'LTSS Rates'!$A$3:$A$269,0),MATCH(AA728,'LTSS Rates'!$A$3:$E$3,0)),0)</f>
        <v>0</v>
      </c>
      <c r="P728" s="55">
        <f t="shared" si="57"/>
        <v>0</v>
      </c>
      <c r="Q728" s="274"/>
      <c r="R728" s="126"/>
      <c r="S728" s="182">
        <f t="shared" si="58"/>
        <v>0</v>
      </c>
      <c r="T728" s="228"/>
      <c r="U728" s="167"/>
      <c r="V728" s="205"/>
      <c r="X728" s="46" t="str">
        <f t="shared" si="59"/>
        <v/>
      </c>
      <c r="Z728" s="46" t="str">
        <f t="shared" si="60"/>
        <v/>
      </c>
      <c r="AA728" s="46" t="str">
        <f t="shared" si="61"/>
        <v xml:space="preserve"> Rate</v>
      </c>
    </row>
    <row r="729" spans="2:27" ht="14.65" customHeight="1" x14ac:dyDescent="0.25">
      <c r="B729" s="125">
        <v>721</v>
      </c>
      <c r="C729" s="121"/>
      <c r="D729" s="52"/>
      <c r="E729" s="52"/>
      <c r="F729" s="121"/>
      <c r="G729" s="57"/>
      <c r="H729" s="53"/>
      <c r="I729" s="54" t="str">
        <f>IFERROR(VLOOKUP(H729,Lists!B:C,2,FALSE),"")</f>
        <v/>
      </c>
      <c r="J729" s="52"/>
      <c r="K729" s="53"/>
      <c r="L729" s="71" t="str">
        <f>IFERROR(INDEX('LTSS Rates'!$C$4:$C$269,MATCH('Claims Summary'!X729,'LTSS Rates'!$A$4:$A$269,0)),"")</f>
        <v/>
      </c>
      <c r="M729" s="54" t="str">
        <f>IFERROR(VLOOKUP(Z729,'LTSS Rates'!A:B,2,FALSE),"")</f>
        <v/>
      </c>
      <c r="N729" s="52"/>
      <c r="O729" s="101">
        <f>IFERROR(INDEX('LTSS Rates'!$A$3:$E$269,MATCH(Z729,'LTSS Rates'!$A$3:$A$269,0),MATCH(AA729,'LTSS Rates'!$A$3:$E$3,0)),0)</f>
        <v>0</v>
      </c>
      <c r="P729" s="55">
        <f t="shared" si="57"/>
        <v>0</v>
      </c>
      <c r="Q729" s="274"/>
      <c r="R729" s="126"/>
      <c r="S729" s="182">
        <f t="shared" si="58"/>
        <v>0</v>
      </c>
      <c r="T729" s="228"/>
      <c r="U729" s="167"/>
      <c r="V729" s="205"/>
      <c r="X729" s="46" t="str">
        <f t="shared" si="59"/>
        <v/>
      </c>
      <c r="Z729" s="46" t="str">
        <f t="shared" si="60"/>
        <v/>
      </c>
      <c r="AA729" s="46" t="str">
        <f t="shared" si="61"/>
        <v xml:space="preserve"> Rate</v>
      </c>
    </row>
    <row r="730" spans="2:27" ht="14.65" customHeight="1" x14ac:dyDescent="0.25">
      <c r="B730" s="125">
        <v>722</v>
      </c>
      <c r="C730" s="121"/>
      <c r="D730" s="52"/>
      <c r="E730" s="52"/>
      <c r="F730" s="121"/>
      <c r="G730" s="57"/>
      <c r="H730" s="53"/>
      <c r="I730" s="54" t="str">
        <f>IFERROR(VLOOKUP(H730,Lists!B:C,2,FALSE),"")</f>
        <v/>
      </c>
      <c r="J730" s="52"/>
      <c r="K730" s="53"/>
      <c r="L730" s="71" t="str">
        <f>IFERROR(INDEX('LTSS Rates'!$C$4:$C$269,MATCH('Claims Summary'!X730,'LTSS Rates'!$A$4:$A$269,0)),"")</f>
        <v/>
      </c>
      <c r="M730" s="54" t="str">
        <f>IFERROR(VLOOKUP(Z730,'LTSS Rates'!A:B,2,FALSE),"")</f>
        <v/>
      </c>
      <c r="N730" s="52"/>
      <c r="O730" s="101">
        <f>IFERROR(INDEX('LTSS Rates'!$A$3:$E$269,MATCH(Z730,'LTSS Rates'!$A$3:$A$269,0),MATCH(AA730,'LTSS Rates'!$A$3:$E$3,0)),0)</f>
        <v>0</v>
      </c>
      <c r="P730" s="55">
        <f t="shared" si="57"/>
        <v>0</v>
      </c>
      <c r="Q730" s="274"/>
      <c r="R730" s="126"/>
      <c r="S730" s="182">
        <f t="shared" si="58"/>
        <v>0</v>
      </c>
      <c r="T730" s="228"/>
      <c r="U730" s="167"/>
      <c r="V730" s="205"/>
      <c r="X730" s="46" t="str">
        <f t="shared" si="59"/>
        <v/>
      </c>
      <c r="Z730" s="46" t="str">
        <f t="shared" si="60"/>
        <v/>
      </c>
      <c r="AA730" s="46" t="str">
        <f t="shared" si="61"/>
        <v xml:space="preserve"> Rate</v>
      </c>
    </row>
    <row r="731" spans="2:27" ht="14.65" customHeight="1" x14ac:dyDescent="0.25">
      <c r="B731" s="125">
        <v>723</v>
      </c>
      <c r="C731" s="121"/>
      <c r="D731" s="52"/>
      <c r="E731" s="52"/>
      <c r="F731" s="121"/>
      <c r="G731" s="57"/>
      <c r="H731" s="53"/>
      <c r="I731" s="54" t="str">
        <f>IFERROR(VLOOKUP(H731,Lists!B:C,2,FALSE),"")</f>
        <v/>
      </c>
      <c r="J731" s="52"/>
      <c r="K731" s="53"/>
      <c r="L731" s="71" t="str">
        <f>IFERROR(INDEX('LTSS Rates'!$C$4:$C$269,MATCH('Claims Summary'!X731,'LTSS Rates'!$A$4:$A$269,0)),"")</f>
        <v/>
      </c>
      <c r="M731" s="54" t="str">
        <f>IFERROR(VLOOKUP(Z731,'LTSS Rates'!A:B,2,FALSE),"")</f>
        <v/>
      </c>
      <c r="N731" s="52"/>
      <c r="O731" s="101">
        <f>IFERROR(INDEX('LTSS Rates'!$A$3:$E$269,MATCH(Z731,'LTSS Rates'!$A$3:$A$269,0),MATCH(AA731,'LTSS Rates'!$A$3:$E$3,0)),0)</f>
        <v>0</v>
      </c>
      <c r="P731" s="55">
        <f t="shared" si="57"/>
        <v>0</v>
      </c>
      <c r="Q731" s="274"/>
      <c r="R731" s="126"/>
      <c r="S731" s="182">
        <f t="shared" si="58"/>
        <v>0</v>
      </c>
      <c r="T731" s="228"/>
      <c r="U731" s="167"/>
      <c r="V731" s="205"/>
      <c r="X731" s="46" t="str">
        <f t="shared" si="59"/>
        <v/>
      </c>
      <c r="Z731" s="46" t="str">
        <f t="shared" si="60"/>
        <v/>
      </c>
      <c r="AA731" s="46" t="str">
        <f t="shared" si="61"/>
        <v xml:space="preserve"> Rate</v>
      </c>
    </row>
    <row r="732" spans="2:27" ht="14.65" customHeight="1" x14ac:dyDescent="0.25">
      <c r="B732" s="125">
        <v>724</v>
      </c>
      <c r="C732" s="121"/>
      <c r="D732" s="52"/>
      <c r="E732" s="52"/>
      <c r="F732" s="121"/>
      <c r="G732" s="57"/>
      <c r="H732" s="53"/>
      <c r="I732" s="54" t="str">
        <f>IFERROR(VLOOKUP(H732,Lists!B:C,2,FALSE),"")</f>
        <v/>
      </c>
      <c r="J732" s="52"/>
      <c r="K732" s="53"/>
      <c r="L732" s="71" t="str">
        <f>IFERROR(INDEX('LTSS Rates'!$C$4:$C$269,MATCH('Claims Summary'!X732,'LTSS Rates'!$A$4:$A$269,0)),"")</f>
        <v/>
      </c>
      <c r="M732" s="54" t="str">
        <f>IFERROR(VLOOKUP(Z732,'LTSS Rates'!A:B,2,FALSE),"")</f>
        <v/>
      </c>
      <c r="N732" s="52"/>
      <c r="O732" s="101">
        <f>IFERROR(INDEX('LTSS Rates'!$A$3:$E$269,MATCH(Z732,'LTSS Rates'!$A$3:$A$269,0),MATCH(AA732,'LTSS Rates'!$A$3:$E$3,0)),0)</f>
        <v>0</v>
      </c>
      <c r="P732" s="55">
        <f t="shared" si="57"/>
        <v>0</v>
      </c>
      <c r="Q732" s="274"/>
      <c r="R732" s="126"/>
      <c r="S732" s="182">
        <f t="shared" si="58"/>
        <v>0</v>
      </c>
      <c r="T732" s="228"/>
      <c r="U732" s="167"/>
      <c r="V732" s="205"/>
      <c r="X732" s="46" t="str">
        <f t="shared" si="59"/>
        <v/>
      </c>
      <c r="Z732" s="46" t="str">
        <f t="shared" si="60"/>
        <v/>
      </c>
      <c r="AA732" s="46" t="str">
        <f t="shared" si="61"/>
        <v xml:space="preserve"> Rate</v>
      </c>
    </row>
    <row r="733" spans="2:27" ht="14.65" customHeight="1" x14ac:dyDescent="0.25">
      <c r="B733" s="125">
        <v>725</v>
      </c>
      <c r="C733" s="121"/>
      <c r="D733" s="52"/>
      <c r="E733" s="52"/>
      <c r="F733" s="121"/>
      <c r="G733" s="57"/>
      <c r="H733" s="53"/>
      <c r="I733" s="54" t="str">
        <f>IFERROR(VLOOKUP(H733,Lists!B:C,2,FALSE),"")</f>
        <v/>
      </c>
      <c r="J733" s="52"/>
      <c r="K733" s="53"/>
      <c r="L733" s="71" t="str">
        <f>IFERROR(INDEX('LTSS Rates'!$C$4:$C$269,MATCH('Claims Summary'!X733,'LTSS Rates'!$A$4:$A$269,0)),"")</f>
        <v/>
      </c>
      <c r="M733" s="54" t="str">
        <f>IFERROR(VLOOKUP(Z733,'LTSS Rates'!A:B,2,FALSE),"")</f>
        <v/>
      </c>
      <c r="N733" s="52"/>
      <c r="O733" s="101">
        <f>IFERROR(INDEX('LTSS Rates'!$A$3:$E$269,MATCH(Z733,'LTSS Rates'!$A$3:$A$269,0),MATCH(AA733,'LTSS Rates'!$A$3:$E$3,0)),0)</f>
        <v>0</v>
      </c>
      <c r="P733" s="55">
        <f t="shared" si="57"/>
        <v>0</v>
      </c>
      <c r="Q733" s="274"/>
      <c r="R733" s="126"/>
      <c r="S733" s="182">
        <f t="shared" si="58"/>
        <v>0</v>
      </c>
      <c r="T733" s="228"/>
      <c r="U733" s="167"/>
      <c r="V733" s="205"/>
      <c r="X733" s="46" t="str">
        <f t="shared" si="59"/>
        <v/>
      </c>
      <c r="Z733" s="46" t="str">
        <f t="shared" si="60"/>
        <v/>
      </c>
      <c r="AA733" s="46" t="str">
        <f t="shared" si="61"/>
        <v xml:space="preserve"> Rate</v>
      </c>
    </row>
    <row r="734" spans="2:27" ht="14.65" customHeight="1" x14ac:dyDescent="0.25">
      <c r="B734" s="125">
        <v>726</v>
      </c>
      <c r="C734" s="121"/>
      <c r="D734" s="52"/>
      <c r="E734" s="52"/>
      <c r="F734" s="121"/>
      <c r="G734" s="57"/>
      <c r="H734" s="53"/>
      <c r="I734" s="54" t="str">
        <f>IFERROR(VLOOKUP(H734,Lists!B:C,2,FALSE),"")</f>
        <v/>
      </c>
      <c r="J734" s="52"/>
      <c r="K734" s="53"/>
      <c r="L734" s="71" t="str">
        <f>IFERROR(INDEX('LTSS Rates'!$C$4:$C$269,MATCH('Claims Summary'!X734,'LTSS Rates'!$A$4:$A$269,0)),"")</f>
        <v/>
      </c>
      <c r="M734" s="54" t="str">
        <f>IFERROR(VLOOKUP(Z734,'LTSS Rates'!A:B,2,FALSE),"")</f>
        <v/>
      </c>
      <c r="N734" s="52"/>
      <c r="O734" s="101">
        <f>IFERROR(INDEX('LTSS Rates'!$A$3:$E$269,MATCH(Z734,'LTSS Rates'!$A$3:$A$269,0),MATCH(AA734,'LTSS Rates'!$A$3:$E$3,0)),0)</f>
        <v>0</v>
      </c>
      <c r="P734" s="55">
        <f t="shared" si="57"/>
        <v>0</v>
      </c>
      <c r="Q734" s="274"/>
      <c r="R734" s="126"/>
      <c r="S734" s="182">
        <f t="shared" si="58"/>
        <v>0</v>
      </c>
      <c r="T734" s="228"/>
      <c r="U734" s="167"/>
      <c r="V734" s="205"/>
      <c r="X734" s="46" t="str">
        <f t="shared" si="59"/>
        <v/>
      </c>
      <c r="Z734" s="46" t="str">
        <f t="shared" si="60"/>
        <v/>
      </c>
      <c r="AA734" s="46" t="str">
        <f t="shared" si="61"/>
        <v xml:space="preserve"> Rate</v>
      </c>
    </row>
    <row r="735" spans="2:27" ht="14.65" customHeight="1" x14ac:dyDescent="0.25">
      <c r="B735" s="125">
        <v>727</v>
      </c>
      <c r="C735" s="121"/>
      <c r="D735" s="52"/>
      <c r="E735" s="52"/>
      <c r="F735" s="121"/>
      <c r="G735" s="57"/>
      <c r="H735" s="53"/>
      <c r="I735" s="54" t="str">
        <f>IFERROR(VLOOKUP(H735,Lists!B:C,2,FALSE),"")</f>
        <v/>
      </c>
      <c r="J735" s="52"/>
      <c r="K735" s="53"/>
      <c r="L735" s="71" t="str">
        <f>IFERROR(INDEX('LTSS Rates'!$C$4:$C$269,MATCH('Claims Summary'!X735,'LTSS Rates'!$A$4:$A$269,0)),"")</f>
        <v/>
      </c>
      <c r="M735" s="54" t="str">
        <f>IFERROR(VLOOKUP(Z735,'LTSS Rates'!A:B,2,FALSE),"")</f>
        <v/>
      </c>
      <c r="N735" s="52"/>
      <c r="O735" s="101">
        <f>IFERROR(INDEX('LTSS Rates'!$A$3:$E$269,MATCH(Z735,'LTSS Rates'!$A$3:$A$269,0),MATCH(AA735,'LTSS Rates'!$A$3:$E$3,0)),0)</f>
        <v>0</v>
      </c>
      <c r="P735" s="55">
        <f t="shared" si="57"/>
        <v>0</v>
      </c>
      <c r="Q735" s="274"/>
      <c r="R735" s="126"/>
      <c r="S735" s="182">
        <f t="shared" si="58"/>
        <v>0</v>
      </c>
      <c r="T735" s="228"/>
      <c r="U735" s="167"/>
      <c r="V735" s="205"/>
      <c r="X735" s="46" t="str">
        <f t="shared" si="59"/>
        <v/>
      </c>
      <c r="Z735" s="46" t="str">
        <f t="shared" si="60"/>
        <v/>
      </c>
      <c r="AA735" s="46" t="str">
        <f t="shared" si="61"/>
        <v xml:space="preserve"> Rate</v>
      </c>
    </row>
    <row r="736" spans="2:27" ht="14.65" customHeight="1" x14ac:dyDescent="0.25">
      <c r="B736" s="125">
        <v>728</v>
      </c>
      <c r="C736" s="121"/>
      <c r="D736" s="52"/>
      <c r="E736" s="52"/>
      <c r="F736" s="121"/>
      <c r="G736" s="57"/>
      <c r="H736" s="53"/>
      <c r="I736" s="54" t="str">
        <f>IFERROR(VLOOKUP(H736,Lists!B:C,2,FALSE),"")</f>
        <v/>
      </c>
      <c r="J736" s="52"/>
      <c r="K736" s="53"/>
      <c r="L736" s="71" t="str">
        <f>IFERROR(INDEX('LTSS Rates'!$C$4:$C$269,MATCH('Claims Summary'!X736,'LTSS Rates'!$A$4:$A$269,0)),"")</f>
        <v/>
      </c>
      <c r="M736" s="54" t="str">
        <f>IFERROR(VLOOKUP(Z736,'LTSS Rates'!A:B,2,FALSE),"")</f>
        <v/>
      </c>
      <c r="N736" s="52"/>
      <c r="O736" s="101">
        <f>IFERROR(INDEX('LTSS Rates'!$A$3:$E$269,MATCH(Z736,'LTSS Rates'!$A$3:$A$269,0),MATCH(AA736,'LTSS Rates'!$A$3:$E$3,0)),0)</f>
        <v>0</v>
      </c>
      <c r="P736" s="55">
        <f t="shared" si="57"/>
        <v>0</v>
      </c>
      <c r="Q736" s="274"/>
      <c r="R736" s="126"/>
      <c r="S736" s="182">
        <f t="shared" si="58"/>
        <v>0</v>
      </c>
      <c r="T736" s="228"/>
      <c r="U736" s="167"/>
      <c r="V736" s="205"/>
      <c r="X736" s="46" t="str">
        <f t="shared" si="59"/>
        <v/>
      </c>
      <c r="Z736" s="46" t="str">
        <f t="shared" si="60"/>
        <v/>
      </c>
      <c r="AA736" s="46" t="str">
        <f t="shared" si="61"/>
        <v xml:space="preserve"> Rate</v>
      </c>
    </row>
    <row r="737" spans="2:27" ht="14.65" customHeight="1" x14ac:dyDescent="0.25">
      <c r="B737" s="125">
        <v>729</v>
      </c>
      <c r="C737" s="121"/>
      <c r="D737" s="52"/>
      <c r="E737" s="52"/>
      <c r="F737" s="121"/>
      <c r="G737" s="57"/>
      <c r="H737" s="53"/>
      <c r="I737" s="54" t="str">
        <f>IFERROR(VLOOKUP(H737,Lists!B:C,2,FALSE),"")</f>
        <v/>
      </c>
      <c r="J737" s="52"/>
      <c r="K737" s="53"/>
      <c r="L737" s="71" t="str">
        <f>IFERROR(INDEX('LTSS Rates'!$C$4:$C$269,MATCH('Claims Summary'!X737,'LTSS Rates'!$A$4:$A$269,0)),"")</f>
        <v/>
      </c>
      <c r="M737" s="54" t="str">
        <f>IFERROR(VLOOKUP(Z737,'LTSS Rates'!A:B,2,FALSE),"")</f>
        <v/>
      </c>
      <c r="N737" s="52"/>
      <c r="O737" s="101">
        <f>IFERROR(INDEX('LTSS Rates'!$A$3:$E$269,MATCH(Z737,'LTSS Rates'!$A$3:$A$269,0),MATCH(AA737,'LTSS Rates'!$A$3:$E$3,0)),0)</f>
        <v>0</v>
      </c>
      <c r="P737" s="55">
        <f t="shared" si="57"/>
        <v>0</v>
      </c>
      <c r="Q737" s="274"/>
      <c r="R737" s="126"/>
      <c r="S737" s="182">
        <f t="shared" si="58"/>
        <v>0</v>
      </c>
      <c r="T737" s="228"/>
      <c r="U737" s="167"/>
      <c r="V737" s="205"/>
      <c r="X737" s="46" t="str">
        <f t="shared" si="59"/>
        <v/>
      </c>
      <c r="Z737" s="46" t="str">
        <f t="shared" si="60"/>
        <v/>
      </c>
      <c r="AA737" s="46" t="str">
        <f t="shared" si="61"/>
        <v xml:space="preserve"> Rate</v>
      </c>
    </row>
    <row r="738" spans="2:27" ht="14.65" customHeight="1" x14ac:dyDescent="0.25">
      <c r="B738" s="125">
        <v>730</v>
      </c>
      <c r="C738" s="121"/>
      <c r="D738" s="52"/>
      <c r="E738" s="52"/>
      <c r="F738" s="121"/>
      <c r="G738" s="57"/>
      <c r="H738" s="53"/>
      <c r="I738" s="54" t="str">
        <f>IFERROR(VLOOKUP(H738,Lists!B:C,2,FALSE),"")</f>
        <v/>
      </c>
      <c r="J738" s="52"/>
      <c r="K738" s="53"/>
      <c r="L738" s="71" t="str">
        <f>IFERROR(INDEX('LTSS Rates'!$C$4:$C$269,MATCH('Claims Summary'!X738,'LTSS Rates'!$A$4:$A$269,0)),"")</f>
        <v/>
      </c>
      <c r="M738" s="54" t="str">
        <f>IFERROR(VLOOKUP(Z738,'LTSS Rates'!A:B,2,FALSE),"")</f>
        <v/>
      </c>
      <c r="N738" s="52"/>
      <c r="O738" s="101">
        <f>IFERROR(INDEX('LTSS Rates'!$A$3:$E$269,MATCH(Z738,'LTSS Rates'!$A$3:$A$269,0),MATCH(AA738,'LTSS Rates'!$A$3:$E$3,0)),0)</f>
        <v>0</v>
      </c>
      <c r="P738" s="55">
        <f t="shared" si="57"/>
        <v>0</v>
      </c>
      <c r="Q738" s="274"/>
      <c r="R738" s="126"/>
      <c r="S738" s="182">
        <f t="shared" si="58"/>
        <v>0</v>
      </c>
      <c r="T738" s="228"/>
      <c r="U738" s="167"/>
      <c r="V738" s="205"/>
      <c r="X738" s="46" t="str">
        <f t="shared" si="59"/>
        <v/>
      </c>
      <c r="Z738" s="46" t="str">
        <f t="shared" si="60"/>
        <v/>
      </c>
      <c r="AA738" s="46" t="str">
        <f t="shared" si="61"/>
        <v xml:space="preserve"> Rate</v>
      </c>
    </row>
    <row r="739" spans="2:27" ht="14.65" customHeight="1" x14ac:dyDescent="0.25">
      <c r="B739" s="125">
        <v>731</v>
      </c>
      <c r="C739" s="121"/>
      <c r="D739" s="52"/>
      <c r="E739" s="52"/>
      <c r="F739" s="121"/>
      <c r="G739" s="57"/>
      <c r="H739" s="53"/>
      <c r="I739" s="54" t="str">
        <f>IFERROR(VLOOKUP(H739,Lists!B:C,2,FALSE),"")</f>
        <v/>
      </c>
      <c r="J739" s="52"/>
      <c r="K739" s="53"/>
      <c r="L739" s="71" t="str">
        <f>IFERROR(INDEX('LTSS Rates'!$C$4:$C$269,MATCH('Claims Summary'!X739,'LTSS Rates'!$A$4:$A$269,0)),"")</f>
        <v/>
      </c>
      <c r="M739" s="54" t="str">
        <f>IFERROR(VLOOKUP(Z739,'LTSS Rates'!A:B,2,FALSE),"")</f>
        <v/>
      </c>
      <c r="N739" s="52"/>
      <c r="O739" s="101">
        <f>IFERROR(INDEX('LTSS Rates'!$A$3:$E$269,MATCH(Z739,'LTSS Rates'!$A$3:$A$269,0),MATCH(AA739,'LTSS Rates'!$A$3:$E$3,0)),0)</f>
        <v>0</v>
      </c>
      <c r="P739" s="55">
        <f t="shared" si="57"/>
        <v>0</v>
      </c>
      <c r="Q739" s="274"/>
      <c r="R739" s="126"/>
      <c r="S739" s="182">
        <f t="shared" si="58"/>
        <v>0</v>
      </c>
      <c r="T739" s="228"/>
      <c r="U739" s="167"/>
      <c r="V739" s="205"/>
      <c r="X739" s="46" t="str">
        <f t="shared" si="59"/>
        <v/>
      </c>
      <c r="Z739" s="46" t="str">
        <f t="shared" si="60"/>
        <v/>
      </c>
      <c r="AA739" s="46" t="str">
        <f t="shared" si="61"/>
        <v xml:space="preserve"> Rate</v>
      </c>
    </row>
    <row r="740" spans="2:27" ht="14.65" customHeight="1" x14ac:dyDescent="0.25">
      <c r="B740" s="125">
        <v>732</v>
      </c>
      <c r="C740" s="121"/>
      <c r="D740" s="52"/>
      <c r="E740" s="52"/>
      <c r="F740" s="121"/>
      <c r="G740" s="57"/>
      <c r="H740" s="53"/>
      <c r="I740" s="54" t="str">
        <f>IFERROR(VLOOKUP(H740,Lists!B:C,2,FALSE),"")</f>
        <v/>
      </c>
      <c r="J740" s="52"/>
      <c r="K740" s="53"/>
      <c r="L740" s="71" t="str">
        <f>IFERROR(INDEX('LTSS Rates'!$C$4:$C$269,MATCH('Claims Summary'!X740,'LTSS Rates'!$A$4:$A$269,0)),"")</f>
        <v/>
      </c>
      <c r="M740" s="54" t="str">
        <f>IFERROR(VLOOKUP(Z740,'LTSS Rates'!A:B,2,FALSE),"")</f>
        <v/>
      </c>
      <c r="N740" s="52"/>
      <c r="O740" s="101">
        <f>IFERROR(INDEX('LTSS Rates'!$A$3:$E$269,MATCH(Z740,'LTSS Rates'!$A$3:$A$269,0),MATCH(AA740,'LTSS Rates'!$A$3:$E$3,0)),0)</f>
        <v>0</v>
      </c>
      <c r="P740" s="55">
        <f t="shared" si="57"/>
        <v>0</v>
      </c>
      <c r="Q740" s="274"/>
      <c r="R740" s="126"/>
      <c r="S740" s="182">
        <f t="shared" si="58"/>
        <v>0</v>
      </c>
      <c r="T740" s="228"/>
      <c r="U740" s="167"/>
      <c r="V740" s="205"/>
      <c r="X740" s="46" t="str">
        <f t="shared" si="59"/>
        <v/>
      </c>
      <c r="Z740" s="46" t="str">
        <f t="shared" si="60"/>
        <v/>
      </c>
      <c r="AA740" s="46" t="str">
        <f t="shared" si="61"/>
        <v xml:space="preserve"> Rate</v>
      </c>
    </row>
    <row r="741" spans="2:27" ht="14.65" customHeight="1" x14ac:dyDescent="0.25">
      <c r="B741" s="125">
        <v>733</v>
      </c>
      <c r="C741" s="121"/>
      <c r="D741" s="52"/>
      <c r="E741" s="52"/>
      <c r="F741" s="121"/>
      <c r="G741" s="57"/>
      <c r="H741" s="53"/>
      <c r="I741" s="54" t="str">
        <f>IFERROR(VLOOKUP(H741,Lists!B:C,2,FALSE),"")</f>
        <v/>
      </c>
      <c r="J741" s="52"/>
      <c r="K741" s="53"/>
      <c r="L741" s="71" t="str">
        <f>IFERROR(INDEX('LTSS Rates'!$C$4:$C$269,MATCH('Claims Summary'!X741,'LTSS Rates'!$A$4:$A$269,0)),"")</f>
        <v/>
      </c>
      <c r="M741" s="54" t="str">
        <f>IFERROR(VLOOKUP(Z741,'LTSS Rates'!A:B,2,FALSE),"")</f>
        <v/>
      </c>
      <c r="N741" s="52"/>
      <c r="O741" s="101">
        <f>IFERROR(INDEX('LTSS Rates'!$A$3:$E$269,MATCH(Z741,'LTSS Rates'!$A$3:$A$269,0),MATCH(AA741,'LTSS Rates'!$A$3:$E$3,0)),0)</f>
        <v>0</v>
      </c>
      <c r="P741" s="55">
        <f t="shared" si="57"/>
        <v>0</v>
      </c>
      <c r="Q741" s="274"/>
      <c r="R741" s="126"/>
      <c r="S741" s="182">
        <f t="shared" si="58"/>
        <v>0</v>
      </c>
      <c r="T741" s="228"/>
      <c r="U741" s="167"/>
      <c r="V741" s="205"/>
      <c r="X741" s="46" t="str">
        <f t="shared" si="59"/>
        <v/>
      </c>
      <c r="Z741" s="46" t="str">
        <f t="shared" si="60"/>
        <v/>
      </c>
      <c r="AA741" s="46" t="str">
        <f t="shared" si="61"/>
        <v xml:space="preserve"> Rate</v>
      </c>
    </row>
    <row r="742" spans="2:27" ht="14.65" customHeight="1" x14ac:dyDescent="0.25">
      <c r="B742" s="125">
        <v>734</v>
      </c>
      <c r="C742" s="121"/>
      <c r="D742" s="52"/>
      <c r="E742" s="52"/>
      <c r="F742" s="121"/>
      <c r="G742" s="57"/>
      <c r="H742" s="53"/>
      <c r="I742" s="54" t="str">
        <f>IFERROR(VLOOKUP(H742,Lists!B:C,2,FALSE),"")</f>
        <v/>
      </c>
      <c r="J742" s="52"/>
      <c r="K742" s="53"/>
      <c r="L742" s="71" t="str">
        <f>IFERROR(INDEX('LTSS Rates'!$C$4:$C$269,MATCH('Claims Summary'!X742,'LTSS Rates'!$A$4:$A$269,0)),"")</f>
        <v/>
      </c>
      <c r="M742" s="54" t="str">
        <f>IFERROR(VLOOKUP(Z742,'LTSS Rates'!A:B,2,FALSE),"")</f>
        <v/>
      </c>
      <c r="N742" s="52"/>
      <c r="O742" s="101">
        <f>IFERROR(INDEX('LTSS Rates'!$A$3:$E$269,MATCH(Z742,'LTSS Rates'!$A$3:$A$269,0),MATCH(AA742,'LTSS Rates'!$A$3:$E$3,0)),0)</f>
        <v>0</v>
      </c>
      <c r="P742" s="55">
        <f t="shared" si="57"/>
        <v>0</v>
      </c>
      <c r="Q742" s="274"/>
      <c r="R742" s="126"/>
      <c r="S742" s="182">
        <f t="shared" si="58"/>
        <v>0</v>
      </c>
      <c r="T742" s="228"/>
      <c r="U742" s="167"/>
      <c r="V742" s="205"/>
      <c r="X742" s="46" t="str">
        <f t="shared" si="59"/>
        <v/>
      </c>
      <c r="Z742" s="46" t="str">
        <f t="shared" si="60"/>
        <v/>
      </c>
      <c r="AA742" s="46" t="str">
        <f t="shared" si="61"/>
        <v xml:space="preserve"> Rate</v>
      </c>
    </row>
    <row r="743" spans="2:27" ht="14.65" customHeight="1" x14ac:dyDescent="0.25">
      <c r="B743" s="125">
        <v>735</v>
      </c>
      <c r="C743" s="121"/>
      <c r="D743" s="52"/>
      <c r="E743" s="52"/>
      <c r="F743" s="121"/>
      <c r="G743" s="57"/>
      <c r="H743" s="53"/>
      <c r="I743" s="54" t="str">
        <f>IFERROR(VLOOKUP(H743,Lists!B:C,2,FALSE),"")</f>
        <v/>
      </c>
      <c r="J743" s="52"/>
      <c r="K743" s="53"/>
      <c r="L743" s="71" t="str">
        <f>IFERROR(INDEX('LTSS Rates'!$C$4:$C$269,MATCH('Claims Summary'!X743,'LTSS Rates'!$A$4:$A$269,0)),"")</f>
        <v/>
      </c>
      <c r="M743" s="54" t="str">
        <f>IFERROR(VLOOKUP(Z743,'LTSS Rates'!A:B,2,FALSE),"")</f>
        <v/>
      </c>
      <c r="N743" s="52"/>
      <c r="O743" s="101">
        <f>IFERROR(INDEX('LTSS Rates'!$A$3:$E$269,MATCH(Z743,'LTSS Rates'!$A$3:$A$269,0),MATCH(AA743,'LTSS Rates'!$A$3:$E$3,0)),0)</f>
        <v>0</v>
      </c>
      <c r="P743" s="55">
        <f t="shared" si="57"/>
        <v>0</v>
      </c>
      <c r="Q743" s="274"/>
      <c r="R743" s="126"/>
      <c r="S743" s="182">
        <f t="shared" si="58"/>
        <v>0</v>
      </c>
      <c r="T743" s="228"/>
      <c r="U743" s="167"/>
      <c r="V743" s="205"/>
      <c r="X743" s="46" t="str">
        <f t="shared" si="59"/>
        <v/>
      </c>
      <c r="Z743" s="46" t="str">
        <f t="shared" si="60"/>
        <v/>
      </c>
      <c r="AA743" s="46" t="str">
        <f t="shared" si="61"/>
        <v xml:space="preserve"> Rate</v>
      </c>
    </row>
    <row r="744" spans="2:27" ht="14.65" customHeight="1" x14ac:dyDescent="0.25">
      <c r="B744" s="125">
        <v>736</v>
      </c>
      <c r="C744" s="121"/>
      <c r="D744" s="52"/>
      <c r="E744" s="52"/>
      <c r="F744" s="121"/>
      <c r="G744" s="57"/>
      <c r="H744" s="53"/>
      <c r="I744" s="54" t="str">
        <f>IFERROR(VLOOKUP(H744,Lists!B:C,2,FALSE),"")</f>
        <v/>
      </c>
      <c r="J744" s="52"/>
      <c r="K744" s="53"/>
      <c r="L744" s="71" t="str">
        <f>IFERROR(INDEX('LTSS Rates'!$C$4:$C$269,MATCH('Claims Summary'!X744,'LTSS Rates'!$A$4:$A$269,0)),"")</f>
        <v/>
      </c>
      <c r="M744" s="54" t="str">
        <f>IFERROR(VLOOKUP(Z744,'LTSS Rates'!A:B,2,FALSE),"")</f>
        <v/>
      </c>
      <c r="N744" s="52"/>
      <c r="O744" s="101">
        <f>IFERROR(INDEX('LTSS Rates'!$A$3:$E$269,MATCH(Z744,'LTSS Rates'!$A$3:$A$269,0),MATCH(AA744,'LTSS Rates'!$A$3:$E$3,0)),0)</f>
        <v>0</v>
      </c>
      <c r="P744" s="55">
        <f t="shared" si="57"/>
        <v>0</v>
      </c>
      <c r="Q744" s="274"/>
      <c r="R744" s="126"/>
      <c r="S744" s="182">
        <f t="shared" si="58"/>
        <v>0</v>
      </c>
      <c r="T744" s="228"/>
      <c r="U744" s="167"/>
      <c r="V744" s="205"/>
      <c r="X744" s="46" t="str">
        <f t="shared" si="59"/>
        <v/>
      </c>
      <c r="Z744" s="46" t="str">
        <f t="shared" si="60"/>
        <v/>
      </c>
      <c r="AA744" s="46" t="str">
        <f t="shared" si="61"/>
        <v xml:space="preserve"> Rate</v>
      </c>
    </row>
    <row r="745" spans="2:27" ht="14.65" customHeight="1" x14ac:dyDescent="0.25">
      <c r="B745" s="125">
        <v>737</v>
      </c>
      <c r="C745" s="121"/>
      <c r="D745" s="52"/>
      <c r="E745" s="52"/>
      <c r="F745" s="121"/>
      <c r="G745" s="57"/>
      <c r="H745" s="53"/>
      <c r="I745" s="54" t="str">
        <f>IFERROR(VLOOKUP(H745,Lists!B:C,2,FALSE),"")</f>
        <v/>
      </c>
      <c r="J745" s="52"/>
      <c r="K745" s="53"/>
      <c r="L745" s="71" t="str">
        <f>IFERROR(INDEX('LTSS Rates'!$C$4:$C$269,MATCH('Claims Summary'!X745,'LTSS Rates'!$A$4:$A$269,0)),"")</f>
        <v/>
      </c>
      <c r="M745" s="54" t="str">
        <f>IFERROR(VLOOKUP(Z745,'LTSS Rates'!A:B,2,FALSE),"")</f>
        <v/>
      </c>
      <c r="N745" s="52"/>
      <c r="O745" s="101">
        <f>IFERROR(INDEX('LTSS Rates'!$A$3:$E$269,MATCH(Z745,'LTSS Rates'!$A$3:$A$269,0),MATCH(AA745,'LTSS Rates'!$A$3:$E$3,0)),0)</f>
        <v>0</v>
      </c>
      <c r="P745" s="55">
        <f t="shared" si="57"/>
        <v>0</v>
      </c>
      <c r="Q745" s="274"/>
      <c r="R745" s="126"/>
      <c r="S745" s="182">
        <f t="shared" si="58"/>
        <v>0</v>
      </c>
      <c r="T745" s="228"/>
      <c r="U745" s="167"/>
      <c r="V745" s="205"/>
      <c r="X745" s="46" t="str">
        <f t="shared" si="59"/>
        <v/>
      </c>
      <c r="Z745" s="46" t="str">
        <f t="shared" si="60"/>
        <v/>
      </c>
      <c r="AA745" s="46" t="str">
        <f t="shared" si="61"/>
        <v xml:space="preserve"> Rate</v>
      </c>
    </row>
    <row r="746" spans="2:27" ht="14.65" customHeight="1" x14ac:dyDescent="0.25">
      <c r="B746" s="125">
        <v>738</v>
      </c>
      <c r="C746" s="121"/>
      <c r="D746" s="52"/>
      <c r="E746" s="52"/>
      <c r="F746" s="121"/>
      <c r="G746" s="57"/>
      <c r="H746" s="53"/>
      <c r="I746" s="54" t="str">
        <f>IFERROR(VLOOKUP(H746,Lists!B:C,2,FALSE),"")</f>
        <v/>
      </c>
      <c r="J746" s="52"/>
      <c r="K746" s="53"/>
      <c r="L746" s="71" t="str">
        <f>IFERROR(INDEX('LTSS Rates'!$C$4:$C$269,MATCH('Claims Summary'!X746,'LTSS Rates'!$A$4:$A$269,0)),"")</f>
        <v/>
      </c>
      <c r="M746" s="54" t="str">
        <f>IFERROR(VLOOKUP(Z746,'LTSS Rates'!A:B,2,FALSE),"")</f>
        <v/>
      </c>
      <c r="N746" s="52"/>
      <c r="O746" s="101">
        <f>IFERROR(INDEX('LTSS Rates'!$A$3:$E$269,MATCH(Z746,'LTSS Rates'!$A$3:$A$269,0),MATCH(AA746,'LTSS Rates'!$A$3:$E$3,0)),0)</f>
        <v>0</v>
      </c>
      <c r="P746" s="55">
        <f t="shared" si="57"/>
        <v>0</v>
      </c>
      <c r="Q746" s="274"/>
      <c r="R746" s="126"/>
      <c r="S746" s="182">
        <f t="shared" si="58"/>
        <v>0</v>
      </c>
      <c r="T746" s="228"/>
      <c r="U746" s="167"/>
      <c r="V746" s="205"/>
      <c r="X746" s="46" t="str">
        <f t="shared" si="59"/>
        <v/>
      </c>
      <c r="Z746" s="46" t="str">
        <f t="shared" si="60"/>
        <v/>
      </c>
      <c r="AA746" s="46" t="str">
        <f t="shared" si="61"/>
        <v xml:space="preserve"> Rate</v>
      </c>
    </row>
    <row r="747" spans="2:27" ht="14.65" customHeight="1" x14ac:dyDescent="0.25">
      <c r="B747" s="125">
        <v>739</v>
      </c>
      <c r="C747" s="121"/>
      <c r="D747" s="52"/>
      <c r="E747" s="52"/>
      <c r="F747" s="121"/>
      <c r="G747" s="57"/>
      <c r="H747" s="53"/>
      <c r="I747" s="54" t="str">
        <f>IFERROR(VLOOKUP(H747,Lists!B:C,2,FALSE),"")</f>
        <v/>
      </c>
      <c r="J747" s="52"/>
      <c r="K747" s="53"/>
      <c r="L747" s="71" t="str">
        <f>IFERROR(INDEX('LTSS Rates'!$C$4:$C$269,MATCH('Claims Summary'!X747,'LTSS Rates'!$A$4:$A$269,0)),"")</f>
        <v/>
      </c>
      <c r="M747" s="54" t="str">
        <f>IFERROR(VLOOKUP(Z747,'LTSS Rates'!A:B,2,FALSE),"")</f>
        <v/>
      </c>
      <c r="N747" s="52"/>
      <c r="O747" s="101">
        <f>IFERROR(INDEX('LTSS Rates'!$A$3:$E$269,MATCH(Z747,'LTSS Rates'!$A$3:$A$269,0),MATCH(AA747,'LTSS Rates'!$A$3:$E$3,0)),0)</f>
        <v>0</v>
      </c>
      <c r="P747" s="55">
        <f t="shared" si="57"/>
        <v>0</v>
      </c>
      <c r="Q747" s="274"/>
      <c r="R747" s="126"/>
      <c r="S747" s="182">
        <f t="shared" si="58"/>
        <v>0</v>
      </c>
      <c r="T747" s="228"/>
      <c r="U747" s="167"/>
      <c r="V747" s="205"/>
      <c r="X747" s="46" t="str">
        <f t="shared" si="59"/>
        <v/>
      </c>
      <c r="Z747" s="46" t="str">
        <f t="shared" si="60"/>
        <v/>
      </c>
      <c r="AA747" s="46" t="str">
        <f t="shared" si="61"/>
        <v xml:space="preserve"> Rate</v>
      </c>
    </row>
    <row r="748" spans="2:27" ht="14.65" customHeight="1" x14ac:dyDescent="0.25">
      <c r="B748" s="125">
        <v>740</v>
      </c>
      <c r="C748" s="121"/>
      <c r="D748" s="52"/>
      <c r="E748" s="52"/>
      <c r="F748" s="121"/>
      <c r="G748" s="57"/>
      <c r="H748" s="53"/>
      <c r="I748" s="54" t="str">
        <f>IFERROR(VLOOKUP(H748,Lists!B:C,2,FALSE),"")</f>
        <v/>
      </c>
      <c r="J748" s="52"/>
      <c r="K748" s="53"/>
      <c r="L748" s="71" t="str">
        <f>IFERROR(INDEX('LTSS Rates'!$C$4:$C$269,MATCH('Claims Summary'!X748,'LTSS Rates'!$A$4:$A$269,0)),"")</f>
        <v/>
      </c>
      <c r="M748" s="54" t="str">
        <f>IFERROR(VLOOKUP(Z748,'LTSS Rates'!A:B,2,FALSE),"")</f>
        <v/>
      </c>
      <c r="N748" s="52"/>
      <c r="O748" s="101">
        <f>IFERROR(INDEX('LTSS Rates'!$A$3:$E$269,MATCH(Z748,'LTSS Rates'!$A$3:$A$269,0),MATCH(AA748,'LTSS Rates'!$A$3:$E$3,0)),0)</f>
        <v>0</v>
      </c>
      <c r="P748" s="55">
        <f t="shared" si="57"/>
        <v>0</v>
      </c>
      <c r="Q748" s="274"/>
      <c r="R748" s="126"/>
      <c r="S748" s="182">
        <f t="shared" si="58"/>
        <v>0</v>
      </c>
      <c r="T748" s="228"/>
      <c r="U748" s="167"/>
      <c r="V748" s="205"/>
      <c r="X748" s="46" t="str">
        <f t="shared" si="59"/>
        <v/>
      </c>
      <c r="Z748" s="46" t="str">
        <f t="shared" si="60"/>
        <v/>
      </c>
      <c r="AA748" s="46" t="str">
        <f t="shared" si="61"/>
        <v xml:space="preserve"> Rate</v>
      </c>
    </row>
    <row r="749" spans="2:27" ht="14.65" customHeight="1" x14ac:dyDescent="0.25">
      <c r="B749" s="125">
        <v>741</v>
      </c>
      <c r="C749" s="121"/>
      <c r="D749" s="52"/>
      <c r="E749" s="52"/>
      <c r="F749" s="121"/>
      <c r="G749" s="57"/>
      <c r="H749" s="53"/>
      <c r="I749" s="54" t="str">
        <f>IFERROR(VLOOKUP(H749,Lists!B:C,2,FALSE),"")</f>
        <v/>
      </c>
      <c r="J749" s="52"/>
      <c r="K749" s="53"/>
      <c r="L749" s="71" t="str">
        <f>IFERROR(INDEX('LTSS Rates'!$C$4:$C$269,MATCH('Claims Summary'!X749,'LTSS Rates'!$A$4:$A$269,0)),"")</f>
        <v/>
      </c>
      <c r="M749" s="54" t="str">
        <f>IFERROR(VLOOKUP(Z749,'LTSS Rates'!A:B,2,FALSE),"")</f>
        <v/>
      </c>
      <c r="N749" s="52"/>
      <c r="O749" s="101">
        <f>IFERROR(INDEX('LTSS Rates'!$A$3:$E$269,MATCH(Z749,'LTSS Rates'!$A$3:$A$269,0),MATCH(AA749,'LTSS Rates'!$A$3:$E$3,0)),0)</f>
        <v>0</v>
      </c>
      <c r="P749" s="55">
        <f t="shared" si="57"/>
        <v>0</v>
      </c>
      <c r="Q749" s="274"/>
      <c r="R749" s="126"/>
      <c r="S749" s="182">
        <f t="shared" si="58"/>
        <v>0</v>
      </c>
      <c r="T749" s="228"/>
      <c r="U749" s="167"/>
      <c r="V749" s="205"/>
      <c r="X749" s="46" t="str">
        <f t="shared" si="59"/>
        <v/>
      </c>
      <c r="Z749" s="46" t="str">
        <f t="shared" si="60"/>
        <v/>
      </c>
      <c r="AA749" s="46" t="str">
        <f t="shared" si="61"/>
        <v xml:space="preserve"> Rate</v>
      </c>
    </row>
    <row r="750" spans="2:27" ht="14.65" customHeight="1" x14ac:dyDescent="0.25">
      <c r="B750" s="125">
        <v>742</v>
      </c>
      <c r="C750" s="121"/>
      <c r="D750" s="52"/>
      <c r="E750" s="52"/>
      <c r="F750" s="121"/>
      <c r="G750" s="57"/>
      <c r="H750" s="53"/>
      <c r="I750" s="54" t="str">
        <f>IFERROR(VLOOKUP(H750,Lists!B:C,2,FALSE),"")</f>
        <v/>
      </c>
      <c r="J750" s="52"/>
      <c r="K750" s="53"/>
      <c r="L750" s="71" t="str">
        <f>IFERROR(INDEX('LTSS Rates'!$C$4:$C$269,MATCH('Claims Summary'!X750,'LTSS Rates'!$A$4:$A$269,0)),"")</f>
        <v/>
      </c>
      <c r="M750" s="54" t="str">
        <f>IFERROR(VLOOKUP(Z750,'LTSS Rates'!A:B,2,FALSE),"")</f>
        <v/>
      </c>
      <c r="N750" s="52"/>
      <c r="O750" s="101">
        <f>IFERROR(INDEX('LTSS Rates'!$A$3:$E$269,MATCH(Z750,'LTSS Rates'!$A$3:$A$269,0),MATCH(AA750,'LTSS Rates'!$A$3:$E$3,0)),0)</f>
        <v>0</v>
      </c>
      <c r="P750" s="55">
        <f t="shared" si="57"/>
        <v>0</v>
      </c>
      <c r="Q750" s="274"/>
      <c r="R750" s="126"/>
      <c r="S750" s="182">
        <f t="shared" si="58"/>
        <v>0</v>
      </c>
      <c r="T750" s="228"/>
      <c r="U750" s="167"/>
      <c r="V750" s="205"/>
      <c r="X750" s="46" t="str">
        <f t="shared" si="59"/>
        <v/>
      </c>
      <c r="Z750" s="46" t="str">
        <f t="shared" si="60"/>
        <v/>
      </c>
      <c r="AA750" s="46" t="str">
        <f t="shared" si="61"/>
        <v xml:space="preserve"> Rate</v>
      </c>
    </row>
    <row r="751" spans="2:27" ht="14.65" customHeight="1" x14ac:dyDescent="0.25">
      <c r="B751" s="125">
        <v>743</v>
      </c>
      <c r="C751" s="121"/>
      <c r="D751" s="52"/>
      <c r="E751" s="52"/>
      <c r="F751" s="121"/>
      <c r="G751" s="57"/>
      <c r="H751" s="53"/>
      <c r="I751" s="54" t="str">
        <f>IFERROR(VLOOKUP(H751,Lists!B:C,2,FALSE),"")</f>
        <v/>
      </c>
      <c r="J751" s="52"/>
      <c r="K751" s="53"/>
      <c r="L751" s="71" t="str">
        <f>IFERROR(INDEX('LTSS Rates'!$C$4:$C$269,MATCH('Claims Summary'!X751,'LTSS Rates'!$A$4:$A$269,0)),"")</f>
        <v/>
      </c>
      <c r="M751" s="54" t="str">
        <f>IFERROR(VLOOKUP(Z751,'LTSS Rates'!A:B,2,FALSE),"")</f>
        <v/>
      </c>
      <c r="N751" s="52"/>
      <c r="O751" s="101">
        <f>IFERROR(INDEX('LTSS Rates'!$A$3:$E$269,MATCH(Z751,'LTSS Rates'!$A$3:$A$269,0),MATCH(AA751,'LTSS Rates'!$A$3:$E$3,0)),0)</f>
        <v>0</v>
      </c>
      <c r="P751" s="55">
        <f t="shared" si="57"/>
        <v>0</v>
      </c>
      <c r="Q751" s="274"/>
      <c r="R751" s="126"/>
      <c r="S751" s="182">
        <f t="shared" si="58"/>
        <v>0</v>
      </c>
      <c r="T751" s="228"/>
      <c r="U751" s="167"/>
      <c r="V751" s="205"/>
      <c r="X751" s="46" t="str">
        <f t="shared" si="59"/>
        <v/>
      </c>
      <c r="Z751" s="46" t="str">
        <f t="shared" si="60"/>
        <v/>
      </c>
      <c r="AA751" s="46" t="str">
        <f t="shared" si="61"/>
        <v xml:space="preserve"> Rate</v>
      </c>
    </row>
    <row r="752" spans="2:27" ht="14.65" customHeight="1" x14ac:dyDescent="0.25">
      <c r="B752" s="125">
        <v>744</v>
      </c>
      <c r="C752" s="121"/>
      <c r="D752" s="52"/>
      <c r="E752" s="52"/>
      <c r="F752" s="121"/>
      <c r="G752" s="57"/>
      <c r="H752" s="53"/>
      <c r="I752" s="54" t="str">
        <f>IFERROR(VLOOKUP(H752,Lists!B:C,2,FALSE),"")</f>
        <v/>
      </c>
      <c r="J752" s="52"/>
      <c r="K752" s="53"/>
      <c r="L752" s="71" t="str">
        <f>IFERROR(INDEX('LTSS Rates'!$C$4:$C$269,MATCH('Claims Summary'!X752,'LTSS Rates'!$A$4:$A$269,0)),"")</f>
        <v/>
      </c>
      <c r="M752" s="54" t="str">
        <f>IFERROR(VLOOKUP(Z752,'LTSS Rates'!A:B,2,FALSE),"")</f>
        <v/>
      </c>
      <c r="N752" s="52"/>
      <c r="O752" s="101">
        <f>IFERROR(INDEX('LTSS Rates'!$A$3:$E$269,MATCH(Z752,'LTSS Rates'!$A$3:$A$269,0),MATCH(AA752,'LTSS Rates'!$A$3:$E$3,0)),0)</f>
        <v>0</v>
      </c>
      <c r="P752" s="55">
        <f t="shared" si="57"/>
        <v>0</v>
      </c>
      <c r="Q752" s="274"/>
      <c r="R752" s="126"/>
      <c r="S752" s="182">
        <f t="shared" si="58"/>
        <v>0</v>
      </c>
      <c r="T752" s="228"/>
      <c r="U752" s="167"/>
      <c r="V752" s="205"/>
      <c r="X752" s="46" t="str">
        <f t="shared" si="59"/>
        <v/>
      </c>
      <c r="Z752" s="46" t="str">
        <f t="shared" si="60"/>
        <v/>
      </c>
      <c r="AA752" s="46" t="str">
        <f t="shared" si="61"/>
        <v xml:space="preserve"> Rate</v>
      </c>
    </row>
    <row r="753" spans="2:27" ht="14.65" customHeight="1" x14ac:dyDescent="0.25">
      <c r="B753" s="125">
        <v>745</v>
      </c>
      <c r="C753" s="121"/>
      <c r="D753" s="52"/>
      <c r="E753" s="52"/>
      <c r="F753" s="121"/>
      <c r="G753" s="57"/>
      <c r="H753" s="53"/>
      <c r="I753" s="54" t="str">
        <f>IFERROR(VLOOKUP(H753,Lists!B:C,2,FALSE),"")</f>
        <v/>
      </c>
      <c r="J753" s="52"/>
      <c r="K753" s="53"/>
      <c r="L753" s="71" t="str">
        <f>IFERROR(INDEX('LTSS Rates'!$C$4:$C$269,MATCH('Claims Summary'!X753,'LTSS Rates'!$A$4:$A$269,0)),"")</f>
        <v/>
      </c>
      <c r="M753" s="54" t="str">
        <f>IFERROR(VLOOKUP(Z753,'LTSS Rates'!A:B,2,FALSE),"")</f>
        <v/>
      </c>
      <c r="N753" s="52"/>
      <c r="O753" s="101">
        <f>IFERROR(INDEX('LTSS Rates'!$A$3:$E$269,MATCH(Z753,'LTSS Rates'!$A$3:$A$269,0),MATCH(AA753,'LTSS Rates'!$A$3:$E$3,0)),0)</f>
        <v>0</v>
      </c>
      <c r="P753" s="55">
        <f t="shared" si="57"/>
        <v>0</v>
      </c>
      <c r="Q753" s="274"/>
      <c r="R753" s="126"/>
      <c r="S753" s="182">
        <f t="shared" si="58"/>
        <v>0</v>
      </c>
      <c r="T753" s="228"/>
      <c r="U753" s="167"/>
      <c r="V753" s="205"/>
      <c r="X753" s="46" t="str">
        <f t="shared" si="59"/>
        <v/>
      </c>
      <c r="Z753" s="46" t="str">
        <f t="shared" si="60"/>
        <v/>
      </c>
      <c r="AA753" s="46" t="str">
        <f t="shared" si="61"/>
        <v xml:space="preserve"> Rate</v>
      </c>
    </row>
    <row r="754" spans="2:27" ht="14.65" customHeight="1" x14ac:dyDescent="0.25">
      <c r="B754" s="125">
        <v>746</v>
      </c>
      <c r="C754" s="121"/>
      <c r="D754" s="52"/>
      <c r="E754" s="52"/>
      <c r="F754" s="121"/>
      <c r="G754" s="57"/>
      <c r="H754" s="53"/>
      <c r="I754" s="54" t="str">
        <f>IFERROR(VLOOKUP(H754,Lists!B:C,2,FALSE),"")</f>
        <v/>
      </c>
      <c r="J754" s="52"/>
      <c r="K754" s="53"/>
      <c r="L754" s="71" t="str">
        <f>IFERROR(INDEX('LTSS Rates'!$C$4:$C$269,MATCH('Claims Summary'!X754,'LTSS Rates'!$A$4:$A$269,0)),"")</f>
        <v/>
      </c>
      <c r="M754" s="54" t="str">
        <f>IFERROR(VLOOKUP(Z754,'LTSS Rates'!A:B,2,FALSE),"")</f>
        <v/>
      </c>
      <c r="N754" s="52"/>
      <c r="O754" s="101">
        <f>IFERROR(INDEX('LTSS Rates'!$A$3:$E$269,MATCH(Z754,'LTSS Rates'!$A$3:$A$269,0),MATCH(AA754,'LTSS Rates'!$A$3:$E$3,0)),0)</f>
        <v>0</v>
      </c>
      <c r="P754" s="55">
        <f t="shared" si="57"/>
        <v>0</v>
      </c>
      <c r="Q754" s="274"/>
      <c r="R754" s="126"/>
      <c r="S754" s="182">
        <f t="shared" si="58"/>
        <v>0</v>
      </c>
      <c r="T754" s="228"/>
      <c r="U754" s="167"/>
      <c r="V754" s="205"/>
      <c r="X754" s="46" t="str">
        <f t="shared" si="59"/>
        <v/>
      </c>
      <c r="Z754" s="46" t="str">
        <f t="shared" si="60"/>
        <v/>
      </c>
      <c r="AA754" s="46" t="str">
        <f t="shared" si="61"/>
        <v xml:space="preserve"> Rate</v>
      </c>
    </row>
    <row r="755" spans="2:27" ht="14.65" customHeight="1" x14ac:dyDescent="0.25">
      <c r="B755" s="125">
        <v>747</v>
      </c>
      <c r="C755" s="121"/>
      <c r="D755" s="52"/>
      <c r="E755" s="52"/>
      <c r="F755" s="121"/>
      <c r="G755" s="57"/>
      <c r="H755" s="53"/>
      <c r="I755" s="54" t="str">
        <f>IFERROR(VLOOKUP(H755,Lists!B:C,2,FALSE),"")</f>
        <v/>
      </c>
      <c r="J755" s="52"/>
      <c r="K755" s="53"/>
      <c r="L755" s="71" t="str">
        <f>IFERROR(INDEX('LTSS Rates'!$C$4:$C$269,MATCH('Claims Summary'!X755,'LTSS Rates'!$A$4:$A$269,0)),"")</f>
        <v/>
      </c>
      <c r="M755" s="54" t="str">
        <f>IFERROR(VLOOKUP(Z755,'LTSS Rates'!A:B,2,FALSE),"")</f>
        <v/>
      </c>
      <c r="N755" s="52"/>
      <c r="O755" s="101">
        <f>IFERROR(INDEX('LTSS Rates'!$A$3:$E$269,MATCH(Z755,'LTSS Rates'!$A$3:$A$269,0),MATCH(AA755,'LTSS Rates'!$A$3:$E$3,0)),0)</f>
        <v>0</v>
      </c>
      <c r="P755" s="55">
        <f t="shared" si="57"/>
        <v>0</v>
      </c>
      <c r="Q755" s="274"/>
      <c r="R755" s="126"/>
      <c r="S755" s="182">
        <f t="shared" si="58"/>
        <v>0</v>
      </c>
      <c r="T755" s="228"/>
      <c r="U755" s="167"/>
      <c r="V755" s="205"/>
      <c r="X755" s="46" t="str">
        <f t="shared" si="59"/>
        <v/>
      </c>
      <c r="Z755" s="46" t="str">
        <f t="shared" si="60"/>
        <v/>
      </c>
      <c r="AA755" s="46" t="str">
        <f t="shared" si="61"/>
        <v xml:space="preserve"> Rate</v>
      </c>
    </row>
    <row r="756" spans="2:27" ht="14.65" customHeight="1" x14ac:dyDescent="0.25">
      <c r="B756" s="125">
        <v>748</v>
      </c>
      <c r="C756" s="121"/>
      <c r="D756" s="52"/>
      <c r="E756" s="52"/>
      <c r="F756" s="121"/>
      <c r="G756" s="57"/>
      <c r="H756" s="53"/>
      <c r="I756" s="54" t="str">
        <f>IFERROR(VLOOKUP(H756,Lists!B:C,2,FALSE),"")</f>
        <v/>
      </c>
      <c r="J756" s="52"/>
      <c r="K756" s="53"/>
      <c r="L756" s="71" t="str">
        <f>IFERROR(INDEX('LTSS Rates'!$C$4:$C$269,MATCH('Claims Summary'!X756,'LTSS Rates'!$A$4:$A$269,0)),"")</f>
        <v/>
      </c>
      <c r="M756" s="54" t="str">
        <f>IFERROR(VLOOKUP(Z756,'LTSS Rates'!A:B,2,FALSE),"")</f>
        <v/>
      </c>
      <c r="N756" s="52"/>
      <c r="O756" s="101">
        <f>IFERROR(INDEX('LTSS Rates'!$A$3:$E$269,MATCH(Z756,'LTSS Rates'!$A$3:$A$269,0),MATCH(AA756,'LTSS Rates'!$A$3:$E$3,0)),0)</f>
        <v>0</v>
      </c>
      <c r="P756" s="55">
        <f t="shared" si="57"/>
        <v>0</v>
      </c>
      <c r="Q756" s="274"/>
      <c r="R756" s="126"/>
      <c r="S756" s="182">
        <f t="shared" si="58"/>
        <v>0</v>
      </c>
      <c r="T756" s="228"/>
      <c r="U756" s="167"/>
      <c r="V756" s="205"/>
      <c r="X756" s="46" t="str">
        <f t="shared" si="59"/>
        <v/>
      </c>
      <c r="Z756" s="46" t="str">
        <f t="shared" si="60"/>
        <v/>
      </c>
      <c r="AA756" s="46" t="str">
        <f t="shared" si="61"/>
        <v xml:space="preserve"> Rate</v>
      </c>
    </row>
    <row r="757" spans="2:27" ht="14.65" customHeight="1" x14ac:dyDescent="0.25">
      <c r="B757" s="125">
        <v>749</v>
      </c>
      <c r="C757" s="121"/>
      <c r="D757" s="52"/>
      <c r="E757" s="52"/>
      <c r="F757" s="121"/>
      <c r="G757" s="57"/>
      <c r="H757" s="53"/>
      <c r="I757" s="54" t="str">
        <f>IFERROR(VLOOKUP(H757,Lists!B:C,2,FALSE),"")</f>
        <v/>
      </c>
      <c r="J757" s="52"/>
      <c r="K757" s="53"/>
      <c r="L757" s="71" t="str">
        <f>IFERROR(INDEX('LTSS Rates'!$C$4:$C$269,MATCH('Claims Summary'!X757,'LTSS Rates'!$A$4:$A$269,0)),"")</f>
        <v/>
      </c>
      <c r="M757" s="54" t="str">
        <f>IFERROR(VLOOKUP(Z757,'LTSS Rates'!A:B,2,FALSE),"")</f>
        <v/>
      </c>
      <c r="N757" s="52"/>
      <c r="O757" s="101">
        <f>IFERROR(INDEX('LTSS Rates'!$A$3:$E$269,MATCH(Z757,'LTSS Rates'!$A$3:$A$269,0),MATCH(AA757,'LTSS Rates'!$A$3:$E$3,0)),0)</f>
        <v>0</v>
      </c>
      <c r="P757" s="55">
        <f t="shared" ref="P757:P820" si="62">IFERROR(N757*O757,0)</f>
        <v>0</v>
      </c>
      <c r="Q757" s="274"/>
      <c r="R757" s="126"/>
      <c r="S757" s="182">
        <f t="shared" ref="S757:S820" si="63">P757-R757</f>
        <v>0</v>
      </c>
      <c r="T757" s="228"/>
      <c r="U757" s="167"/>
      <c r="V757" s="205"/>
      <c r="X757" s="46" t="str">
        <f t="shared" ref="X757:X820" si="64">CONCATENATE(K757,J757)</f>
        <v/>
      </c>
      <c r="Z757" s="46" t="str">
        <f t="shared" ref="Z757:Z820" si="65">IF(G757="State Funded",CONCATENATE(K757,"CP"),CONCATENATE(K757,J757))</f>
        <v/>
      </c>
      <c r="AA757" s="46" t="str">
        <f t="shared" ref="AA757:AA820" si="66">CONCATENATE(I757," ","Rate")</f>
        <v xml:space="preserve"> Rate</v>
      </c>
    </row>
    <row r="758" spans="2:27" ht="14.65" customHeight="1" x14ac:dyDescent="0.25">
      <c r="B758" s="125">
        <v>750</v>
      </c>
      <c r="C758" s="121"/>
      <c r="D758" s="52"/>
      <c r="E758" s="52"/>
      <c r="F758" s="121"/>
      <c r="G758" s="57"/>
      <c r="H758" s="53"/>
      <c r="I758" s="54" t="str">
        <f>IFERROR(VLOOKUP(H758,Lists!B:C,2,FALSE),"")</f>
        <v/>
      </c>
      <c r="J758" s="52"/>
      <c r="K758" s="53"/>
      <c r="L758" s="71" t="str">
        <f>IFERROR(INDEX('LTSS Rates'!$C$4:$C$269,MATCH('Claims Summary'!X758,'LTSS Rates'!$A$4:$A$269,0)),"")</f>
        <v/>
      </c>
      <c r="M758" s="54" t="str">
        <f>IFERROR(VLOOKUP(Z758,'LTSS Rates'!A:B,2,FALSE),"")</f>
        <v/>
      </c>
      <c r="N758" s="52"/>
      <c r="O758" s="101">
        <f>IFERROR(INDEX('LTSS Rates'!$A$3:$E$269,MATCH(Z758,'LTSS Rates'!$A$3:$A$269,0),MATCH(AA758,'LTSS Rates'!$A$3:$E$3,0)),0)</f>
        <v>0</v>
      </c>
      <c r="P758" s="55">
        <f t="shared" si="62"/>
        <v>0</v>
      </c>
      <c r="Q758" s="274"/>
      <c r="R758" s="126"/>
      <c r="S758" s="182">
        <f t="shared" si="63"/>
        <v>0</v>
      </c>
      <c r="T758" s="228"/>
      <c r="U758" s="167"/>
      <c r="V758" s="205"/>
      <c r="X758" s="46" t="str">
        <f t="shared" si="64"/>
        <v/>
      </c>
      <c r="Z758" s="46" t="str">
        <f t="shared" si="65"/>
        <v/>
      </c>
      <c r="AA758" s="46" t="str">
        <f t="shared" si="66"/>
        <v xml:space="preserve"> Rate</v>
      </c>
    </row>
    <row r="759" spans="2:27" ht="14.65" customHeight="1" x14ac:dyDescent="0.25">
      <c r="B759" s="125">
        <v>751</v>
      </c>
      <c r="C759" s="121"/>
      <c r="D759" s="52"/>
      <c r="E759" s="52"/>
      <c r="F759" s="121"/>
      <c r="G759" s="57"/>
      <c r="H759" s="53"/>
      <c r="I759" s="54" t="str">
        <f>IFERROR(VLOOKUP(H759,Lists!B:C,2,FALSE),"")</f>
        <v/>
      </c>
      <c r="J759" s="52"/>
      <c r="K759" s="53"/>
      <c r="L759" s="71" t="str">
        <f>IFERROR(INDEX('LTSS Rates'!$C$4:$C$269,MATCH('Claims Summary'!X759,'LTSS Rates'!$A$4:$A$269,0)),"")</f>
        <v/>
      </c>
      <c r="M759" s="54" t="str">
        <f>IFERROR(VLOOKUP(Z759,'LTSS Rates'!A:B,2,FALSE),"")</f>
        <v/>
      </c>
      <c r="N759" s="52"/>
      <c r="O759" s="101">
        <f>IFERROR(INDEX('LTSS Rates'!$A$3:$E$269,MATCH(Z759,'LTSS Rates'!$A$3:$A$269,0),MATCH(AA759,'LTSS Rates'!$A$3:$E$3,0)),0)</f>
        <v>0</v>
      </c>
      <c r="P759" s="55">
        <f t="shared" si="62"/>
        <v>0</v>
      </c>
      <c r="Q759" s="274"/>
      <c r="R759" s="126"/>
      <c r="S759" s="182">
        <f t="shared" si="63"/>
        <v>0</v>
      </c>
      <c r="T759" s="228"/>
      <c r="U759" s="167"/>
      <c r="V759" s="205"/>
      <c r="X759" s="46" t="str">
        <f t="shared" si="64"/>
        <v/>
      </c>
      <c r="Z759" s="46" t="str">
        <f t="shared" si="65"/>
        <v/>
      </c>
      <c r="AA759" s="46" t="str">
        <f t="shared" si="66"/>
        <v xml:space="preserve"> Rate</v>
      </c>
    </row>
    <row r="760" spans="2:27" ht="14.65" customHeight="1" x14ac:dyDescent="0.25">
      <c r="B760" s="125">
        <v>752</v>
      </c>
      <c r="C760" s="121"/>
      <c r="D760" s="52"/>
      <c r="E760" s="52"/>
      <c r="F760" s="121"/>
      <c r="G760" s="57"/>
      <c r="H760" s="53"/>
      <c r="I760" s="54" t="str">
        <f>IFERROR(VLOOKUP(H760,Lists!B:C,2,FALSE),"")</f>
        <v/>
      </c>
      <c r="J760" s="52"/>
      <c r="K760" s="53"/>
      <c r="L760" s="71" t="str">
        <f>IFERROR(INDEX('LTSS Rates'!$C$4:$C$269,MATCH('Claims Summary'!X760,'LTSS Rates'!$A$4:$A$269,0)),"")</f>
        <v/>
      </c>
      <c r="M760" s="54" t="str">
        <f>IFERROR(VLOOKUP(Z760,'LTSS Rates'!A:B,2,FALSE),"")</f>
        <v/>
      </c>
      <c r="N760" s="52"/>
      <c r="O760" s="101">
        <f>IFERROR(INDEX('LTSS Rates'!$A$3:$E$269,MATCH(Z760,'LTSS Rates'!$A$3:$A$269,0),MATCH(AA760,'LTSS Rates'!$A$3:$E$3,0)),0)</f>
        <v>0</v>
      </c>
      <c r="P760" s="55">
        <f t="shared" si="62"/>
        <v>0</v>
      </c>
      <c r="Q760" s="274"/>
      <c r="R760" s="126"/>
      <c r="S760" s="182">
        <f t="shared" si="63"/>
        <v>0</v>
      </c>
      <c r="T760" s="228"/>
      <c r="U760" s="167"/>
      <c r="V760" s="205"/>
      <c r="X760" s="46" t="str">
        <f t="shared" si="64"/>
        <v/>
      </c>
      <c r="Z760" s="46" t="str">
        <f t="shared" si="65"/>
        <v/>
      </c>
      <c r="AA760" s="46" t="str">
        <f t="shared" si="66"/>
        <v xml:space="preserve"> Rate</v>
      </c>
    </row>
    <row r="761" spans="2:27" ht="14.65" customHeight="1" x14ac:dyDescent="0.25">
      <c r="B761" s="125">
        <v>753</v>
      </c>
      <c r="C761" s="121"/>
      <c r="D761" s="52"/>
      <c r="E761" s="52"/>
      <c r="F761" s="121"/>
      <c r="G761" s="57"/>
      <c r="H761" s="53"/>
      <c r="I761" s="54" t="str">
        <f>IFERROR(VLOOKUP(H761,Lists!B:C,2,FALSE),"")</f>
        <v/>
      </c>
      <c r="J761" s="52"/>
      <c r="K761" s="53"/>
      <c r="L761" s="71" t="str">
        <f>IFERROR(INDEX('LTSS Rates'!$C$4:$C$269,MATCH('Claims Summary'!X761,'LTSS Rates'!$A$4:$A$269,0)),"")</f>
        <v/>
      </c>
      <c r="M761" s="54" t="str">
        <f>IFERROR(VLOOKUP(Z761,'LTSS Rates'!A:B,2,FALSE),"")</f>
        <v/>
      </c>
      <c r="N761" s="52"/>
      <c r="O761" s="101">
        <f>IFERROR(INDEX('LTSS Rates'!$A$3:$E$269,MATCH(Z761,'LTSS Rates'!$A$3:$A$269,0),MATCH(AA761,'LTSS Rates'!$A$3:$E$3,0)),0)</f>
        <v>0</v>
      </c>
      <c r="P761" s="55">
        <f t="shared" si="62"/>
        <v>0</v>
      </c>
      <c r="Q761" s="274"/>
      <c r="R761" s="126"/>
      <c r="S761" s="182">
        <f t="shared" si="63"/>
        <v>0</v>
      </c>
      <c r="T761" s="228"/>
      <c r="U761" s="167"/>
      <c r="V761" s="205"/>
      <c r="X761" s="46" t="str">
        <f t="shared" si="64"/>
        <v/>
      </c>
      <c r="Z761" s="46" t="str">
        <f t="shared" si="65"/>
        <v/>
      </c>
      <c r="AA761" s="46" t="str">
        <f t="shared" si="66"/>
        <v xml:space="preserve"> Rate</v>
      </c>
    </row>
    <row r="762" spans="2:27" ht="14.65" customHeight="1" x14ac:dyDescent="0.25">
      <c r="B762" s="125">
        <v>754</v>
      </c>
      <c r="C762" s="121"/>
      <c r="D762" s="52"/>
      <c r="E762" s="52"/>
      <c r="F762" s="121"/>
      <c r="G762" s="57"/>
      <c r="H762" s="53"/>
      <c r="I762" s="54" t="str">
        <f>IFERROR(VLOOKUP(H762,Lists!B:C,2,FALSE),"")</f>
        <v/>
      </c>
      <c r="J762" s="52"/>
      <c r="K762" s="53"/>
      <c r="L762" s="71" t="str">
        <f>IFERROR(INDEX('LTSS Rates'!$C$4:$C$269,MATCH('Claims Summary'!X762,'LTSS Rates'!$A$4:$A$269,0)),"")</f>
        <v/>
      </c>
      <c r="M762" s="54" t="str">
        <f>IFERROR(VLOOKUP(Z762,'LTSS Rates'!A:B,2,FALSE),"")</f>
        <v/>
      </c>
      <c r="N762" s="52"/>
      <c r="O762" s="101">
        <f>IFERROR(INDEX('LTSS Rates'!$A$3:$E$269,MATCH(Z762,'LTSS Rates'!$A$3:$A$269,0),MATCH(AA762,'LTSS Rates'!$A$3:$E$3,0)),0)</f>
        <v>0</v>
      </c>
      <c r="P762" s="55">
        <f t="shared" si="62"/>
        <v>0</v>
      </c>
      <c r="Q762" s="274"/>
      <c r="R762" s="126"/>
      <c r="S762" s="182">
        <f t="shared" si="63"/>
        <v>0</v>
      </c>
      <c r="T762" s="228"/>
      <c r="U762" s="167"/>
      <c r="V762" s="205"/>
      <c r="X762" s="46" t="str">
        <f t="shared" si="64"/>
        <v/>
      </c>
      <c r="Z762" s="46" t="str">
        <f t="shared" si="65"/>
        <v/>
      </c>
      <c r="AA762" s="46" t="str">
        <f t="shared" si="66"/>
        <v xml:space="preserve"> Rate</v>
      </c>
    </row>
    <row r="763" spans="2:27" ht="14.65" customHeight="1" x14ac:dyDescent="0.25">
      <c r="B763" s="125">
        <v>755</v>
      </c>
      <c r="C763" s="121"/>
      <c r="D763" s="52"/>
      <c r="E763" s="52"/>
      <c r="F763" s="121"/>
      <c r="G763" s="57"/>
      <c r="H763" s="53"/>
      <c r="I763" s="54" t="str">
        <f>IFERROR(VLOOKUP(H763,Lists!B:C,2,FALSE),"")</f>
        <v/>
      </c>
      <c r="J763" s="52"/>
      <c r="K763" s="53"/>
      <c r="L763" s="71" t="str">
        <f>IFERROR(INDEX('LTSS Rates'!$C$4:$C$269,MATCH('Claims Summary'!X763,'LTSS Rates'!$A$4:$A$269,0)),"")</f>
        <v/>
      </c>
      <c r="M763" s="54" t="str">
        <f>IFERROR(VLOOKUP(Z763,'LTSS Rates'!A:B,2,FALSE),"")</f>
        <v/>
      </c>
      <c r="N763" s="52"/>
      <c r="O763" s="101">
        <f>IFERROR(INDEX('LTSS Rates'!$A$3:$E$269,MATCH(Z763,'LTSS Rates'!$A$3:$A$269,0),MATCH(AA763,'LTSS Rates'!$A$3:$E$3,0)),0)</f>
        <v>0</v>
      </c>
      <c r="P763" s="55">
        <f t="shared" si="62"/>
        <v>0</v>
      </c>
      <c r="Q763" s="274"/>
      <c r="R763" s="126"/>
      <c r="S763" s="182">
        <f t="shared" si="63"/>
        <v>0</v>
      </c>
      <c r="T763" s="228"/>
      <c r="U763" s="167"/>
      <c r="V763" s="205"/>
      <c r="X763" s="46" t="str">
        <f t="shared" si="64"/>
        <v/>
      </c>
      <c r="Z763" s="46" t="str">
        <f t="shared" si="65"/>
        <v/>
      </c>
      <c r="AA763" s="46" t="str">
        <f t="shared" si="66"/>
        <v xml:space="preserve"> Rate</v>
      </c>
    </row>
    <row r="764" spans="2:27" ht="14.65" customHeight="1" x14ac:dyDescent="0.25">
      <c r="B764" s="125">
        <v>756</v>
      </c>
      <c r="C764" s="121"/>
      <c r="D764" s="52"/>
      <c r="E764" s="52"/>
      <c r="F764" s="121"/>
      <c r="G764" s="57"/>
      <c r="H764" s="53"/>
      <c r="I764" s="54" t="str">
        <f>IFERROR(VLOOKUP(H764,Lists!B:C,2,FALSE),"")</f>
        <v/>
      </c>
      <c r="J764" s="52"/>
      <c r="K764" s="53"/>
      <c r="L764" s="71" t="str">
        <f>IFERROR(INDEX('LTSS Rates'!$C$4:$C$269,MATCH('Claims Summary'!X764,'LTSS Rates'!$A$4:$A$269,0)),"")</f>
        <v/>
      </c>
      <c r="M764" s="54" t="str">
        <f>IFERROR(VLOOKUP(Z764,'LTSS Rates'!A:B,2,FALSE),"")</f>
        <v/>
      </c>
      <c r="N764" s="52"/>
      <c r="O764" s="101">
        <f>IFERROR(INDEX('LTSS Rates'!$A$3:$E$269,MATCH(Z764,'LTSS Rates'!$A$3:$A$269,0),MATCH(AA764,'LTSS Rates'!$A$3:$E$3,0)),0)</f>
        <v>0</v>
      </c>
      <c r="P764" s="55">
        <f t="shared" si="62"/>
        <v>0</v>
      </c>
      <c r="Q764" s="274"/>
      <c r="R764" s="126"/>
      <c r="S764" s="182">
        <f t="shared" si="63"/>
        <v>0</v>
      </c>
      <c r="T764" s="228"/>
      <c r="U764" s="167"/>
      <c r="V764" s="205"/>
      <c r="X764" s="46" t="str">
        <f t="shared" si="64"/>
        <v/>
      </c>
      <c r="Z764" s="46" t="str">
        <f t="shared" si="65"/>
        <v/>
      </c>
      <c r="AA764" s="46" t="str">
        <f t="shared" si="66"/>
        <v xml:space="preserve"> Rate</v>
      </c>
    </row>
    <row r="765" spans="2:27" ht="14.65" customHeight="1" x14ac:dyDescent="0.25">
      <c r="B765" s="125">
        <v>757</v>
      </c>
      <c r="C765" s="121"/>
      <c r="D765" s="52"/>
      <c r="E765" s="52"/>
      <c r="F765" s="121"/>
      <c r="G765" s="57"/>
      <c r="H765" s="53"/>
      <c r="I765" s="54" t="str">
        <f>IFERROR(VLOOKUP(H765,Lists!B:C,2,FALSE),"")</f>
        <v/>
      </c>
      <c r="J765" s="52"/>
      <c r="K765" s="53"/>
      <c r="L765" s="71" t="str">
        <f>IFERROR(INDEX('LTSS Rates'!$C$4:$C$269,MATCH('Claims Summary'!X765,'LTSS Rates'!$A$4:$A$269,0)),"")</f>
        <v/>
      </c>
      <c r="M765" s="54" t="str">
        <f>IFERROR(VLOOKUP(Z765,'LTSS Rates'!A:B,2,FALSE),"")</f>
        <v/>
      </c>
      <c r="N765" s="52"/>
      <c r="O765" s="101">
        <f>IFERROR(INDEX('LTSS Rates'!$A$3:$E$269,MATCH(Z765,'LTSS Rates'!$A$3:$A$269,0),MATCH(AA765,'LTSS Rates'!$A$3:$E$3,0)),0)</f>
        <v>0</v>
      </c>
      <c r="P765" s="55">
        <f t="shared" si="62"/>
        <v>0</v>
      </c>
      <c r="Q765" s="274"/>
      <c r="R765" s="126"/>
      <c r="S765" s="182">
        <f t="shared" si="63"/>
        <v>0</v>
      </c>
      <c r="T765" s="228"/>
      <c r="U765" s="167"/>
      <c r="V765" s="205"/>
      <c r="X765" s="46" t="str">
        <f t="shared" si="64"/>
        <v/>
      </c>
      <c r="Z765" s="46" t="str">
        <f t="shared" si="65"/>
        <v/>
      </c>
      <c r="AA765" s="46" t="str">
        <f t="shared" si="66"/>
        <v xml:space="preserve"> Rate</v>
      </c>
    </row>
    <row r="766" spans="2:27" ht="14.65" customHeight="1" x14ac:dyDescent="0.25">
      <c r="B766" s="125">
        <v>758</v>
      </c>
      <c r="C766" s="121"/>
      <c r="D766" s="52"/>
      <c r="E766" s="52"/>
      <c r="F766" s="121"/>
      <c r="G766" s="57"/>
      <c r="H766" s="53"/>
      <c r="I766" s="54" t="str">
        <f>IFERROR(VLOOKUP(H766,Lists!B:C,2,FALSE),"")</f>
        <v/>
      </c>
      <c r="J766" s="52"/>
      <c r="K766" s="53"/>
      <c r="L766" s="71" t="str">
        <f>IFERROR(INDEX('LTSS Rates'!$C$4:$C$269,MATCH('Claims Summary'!X766,'LTSS Rates'!$A$4:$A$269,0)),"")</f>
        <v/>
      </c>
      <c r="M766" s="54" t="str">
        <f>IFERROR(VLOOKUP(Z766,'LTSS Rates'!A:B,2,FALSE),"")</f>
        <v/>
      </c>
      <c r="N766" s="52"/>
      <c r="O766" s="101">
        <f>IFERROR(INDEX('LTSS Rates'!$A$3:$E$269,MATCH(Z766,'LTSS Rates'!$A$3:$A$269,0),MATCH(AA766,'LTSS Rates'!$A$3:$E$3,0)),0)</f>
        <v>0</v>
      </c>
      <c r="P766" s="55">
        <f t="shared" si="62"/>
        <v>0</v>
      </c>
      <c r="Q766" s="274"/>
      <c r="R766" s="126"/>
      <c r="S766" s="182">
        <f t="shared" si="63"/>
        <v>0</v>
      </c>
      <c r="T766" s="228"/>
      <c r="U766" s="167"/>
      <c r="V766" s="205"/>
      <c r="X766" s="46" t="str">
        <f t="shared" si="64"/>
        <v/>
      </c>
      <c r="Z766" s="46" t="str">
        <f t="shared" si="65"/>
        <v/>
      </c>
      <c r="AA766" s="46" t="str">
        <f t="shared" si="66"/>
        <v xml:space="preserve"> Rate</v>
      </c>
    </row>
    <row r="767" spans="2:27" ht="14.65" customHeight="1" x14ac:dyDescent="0.25">
      <c r="B767" s="125">
        <v>759</v>
      </c>
      <c r="C767" s="121"/>
      <c r="D767" s="52"/>
      <c r="E767" s="52"/>
      <c r="F767" s="121"/>
      <c r="G767" s="57"/>
      <c r="H767" s="53"/>
      <c r="I767" s="54" t="str">
        <f>IFERROR(VLOOKUP(H767,Lists!B:C,2,FALSE),"")</f>
        <v/>
      </c>
      <c r="J767" s="52"/>
      <c r="K767" s="53"/>
      <c r="L767" s="71" t="str">
        <f>IFERROR(INDEX('LTSS Rates'!$C$4:$C$269,MATCH('Claims Summary'!X767,'LTSS Rates'!$A$4:$A$269,0)),"")</f>
        <v/>
      </c>
      <c r="M767" s="54" t="str">
        <f>IFERROR(VLOOKUP(Z767,'LTSS Rates'!A:B,2,FALSE),"")</f>
        <v/>
      </c>
      <c r="N767" s="52"/>
      <c r="O767" s="101">
        <f>IFERROR(INDEX('LTSS Rates'!$A$3:$E$269,MATCH(Z767,'LTSS Rates'!$A$3:$A$269,0),MATCH(AA767,'LTSS Rates'!$A$3:$E$3,0)),0)</f>
        <v>0</v>
      </c>
      <c r="P767" s="55">
        <f t="shared" si="62"/>
        <v>0</v>
      </c>
      <c r="Q767" s="274"/>
      <c r="R767" s="126"/>
      <c r="S767" s="182">
        <f t="shared" si="63"/>
        <v>0</v>
      </c>
      <c r="T767" s="228"/>
      <c r="U767" s="167"/>
      <c r="V767" s="205"/>
      <c r="X767" s="46" t="str">
        <f t="shared" si="64"/>
        <v/>
      </c>
      <c r="Z767" s="46" t="str">
        <f t="shared" si="65"/>
        <v/>
      </c>
      <c r="AA767" s="46" t="str">
        <f t="shared" si="66"/>
        <v xml:space="preserve"> Rate</v>
      </c>
    </row>
    <row r="768" spans="2:27" ht="14.65" customHeight="1" x14ac:dyDescent="0.25">
      <c r="B768" s="125">
        <v>760</v>
      </c>
      <c r="C768" s="121"/>
      <c r="D768" s="52"/>
      <c r="E768" s="52"/>
      <c r="F768" s="121"/>
      <c r="G768" s="57"/>
      <c r="H768" s="53"/>
      <c r="I768" s="54" t="str">
        <f>IFERROR(VLOOKUP(H768,Lists!B:C,2,FALSE),"")</f>
        <v/>
      </c>
      <c r="J768" s="52"/>
      <c r="K768" s="53"/>
      <c r="L768" s="71" t="str">
        <f>IFERROR(INDEX('LTSS Rates'!$C$4:$C$269,MATCH('Claims Summary'!X768,'LTSS Rates'!$A$4:$A$269,0)),"")</f>
        <v/>
      </c>
      <c r="M768" s="54" t="str">
        <f>IFERROR(VLOOKUP(Z768,'LTSS Rates'!A:B,2,FALSE),"")</f>
        <v/>
      </c>
      <c r="N768" s="52"/>
      <c r="O768" s="101">
        <f>IFERROR(INDEX('LTSS Rates'!$A$3:$E$269,MATCH(Z768,'LTSS Rates'!$A$3:$A$269,0),MATCH(AA768,'LTSS Rates'!$A$3:$E$3,0)),0)</f>
        <v>0</v>
      </c>
      <c r="P768" s="55">
        <f t="shared" si="62"/>
        <v>0</v>
      </c>
      <c r="Q768" s="274"/>
      <c r="R768" s="126"/>
      <c r="S768" s="182">
        <f t="shared" si="63"/>
        <v>0</v>
      </c>
      <c r="T768" s="228"/>
      <c r="U768" s="167"/>
      <c r="V768" s="205"/>
      <c r="X768" s="46" t="str">
        <f t="shared" si="64"/>
        <v/>
      </c>
      <c r="Z768" s="46" t="str">
        <f t="shared" si="65"/>
        <v/>
      </c>
      <c r="AA768" s="46" t="str">
        <f t="shared" si="66"/>
        <v xml:space="preserve"> Rate</v>
      </c>
    </row>
    <row r="769" spans="2:27" ht="14.65" customHeight="1" x14ac:dyDescent="0.25">
      <c r="B769" s="125">
        <v>761</v>
      </c>
      <c r="C769" s="121"/>
      <c r="D769" s="52"/>
      <c r="E769" s="52"/>
      <c r="F769" s="121"/>
      <c r="G769" s="57"/>
      <c r="H769" s="53"/>
      <c r="I769" s="54" t="str">
        <f>IFERROR(VLOOKUP(H769,Lists!B:C,2,FALSE),"")</f>
        <v/>
      </c>
      <c r="J769" s="52"/>
      <c r="K769" s="53"/>
      <c r="L769" s="71" t="str">
        <f>IFERROR(INDEX('LTSS Rates'!$C$4:$C$269,MATCH('Claims Summary'!X769,'LTSS Rates'!$A$4:$A$269,0)),"")</f>
        <v/>
      </c>
      <c r="M769" s="54" t="str">
        <f>IFERROR(VLOOKUP(Z769,'LTSS Rates'!A:B,2,FALSE),"")</f>
        <v/>
      </c>
      <c r="N769" s="52"/>
      <c r="O769" s="101">
        <f>IFERROR(INDEX('LTSS Rates'!$A$3:$E$269,MATCH(Z769,'LTSS Rates'!$A$3:$A$269,0),MATCH(AA769,'LTSS Rates'!$A$3:$E$3,0)),0)</f>
        <v>0</v>
      </c>
      <c r="P769" s="55">
        <f t="shared" si="62"/>
        <v>0</v>
      </c>
      <c r="Q769" s="274"/>
      <c r="R769" s="126"/>
      <c r="S769" s="182">
        <f t="shared" si="63"/>
        <v>0</v>
      </c>
      <c r="T769" s="228"/>
      <c r="U769" s="167"/>
      <c r="V769" s="205"/>
      <c r="X769" s="46" t="str">
        <f t="shared" si="64"/>
        <v/>
      </c>
      <c r="Z769" s="46" t="str">
        <f t="shared" si="65"/>
        <v/>
      </c>
      <c r="AA769" s="46" t="str">
        <f t="shared" si="66"/>
        <v xml:space="preserve"> Rate</v>
      </c>
    </row>
    <row r="770" spans="2:27" ht="14.65" customHeight="1" x14ac:dyDescent="0.25">
      <c r="B770" s="125">
        <v>762</v>
      </c>
      <c r="C770" s="121"/>
      <c r="D770" s="52"/>
      <c r="E770" s="52"/>
      <c r="F770" s="121"/>
      <c r="G770" s="57"/>
      <c r="H770" s="53"/>
      <c r="I770" s="54" t="str">
        <f>IFERROR(VLOOKUP(H770,Lists!B:C,2,FALSE),"")</f>
        <v/>
      </c>
      <c r="J770" s="52"/>
      <c r="K770" s="53"/>
      <c r="L770" s="71" t="str">
        <f>IFERROR(INDEX('LTSS Rates'!$C$4:$C$269,MATCH('Claims Summary'!X770,'LTSS Rates'!$A$4:$A$269,0)),"")</f>
        <v/>
      </c>
      <c r="M770" s="54" t="str">
        <f>IFERROR(VLOOKUP(Z770,'LTSS Rates'!A:B,2,FALSE),"")</f>
        <v/>
      </c>
      <c r="N770" s="52"/>
      <c r="O770" s="101">
        <f>IFERROR(INDEX('LTSS Rates'!$A$3:$E$269,MATCH(Z770,'LTSS Rates'!$A$3:$A$269,0),MATCH(AA770,'LTSS Rates'!$A$3:$E$3,0)),0)</f>
        <v>0</v>
      </c>
      <c r="P770" s="55">
        <f t="shared" si="62"/>
        <v>0</v>
      </c>
      <c r="Q770" s="274"/>
      <c r="R770" s="126"/>
      <c r="S770" s="182">
        <f t="shared" si="63"/>
        <v>0</v>
      </c>
      <c r="T770" s="228"/>
      <c r="U770" s="167"/>
      <c r="V770" s="205"/>
      <c r="X770" s="46" t="str">
        <f t="shared" si="64"/>
        <v/>
      </c>
      <c r="Z770" s="46" t="str">
        <f t="shared" si="65"/>
        <v/>
      </c>
      <c r="AA770" s="46" t="str">
        <f t="shared" si="66"/>
        <v xml:space="preserve"> Rate</v>
      </c>
    </row>
    <row r="771" spans="2:27" ht="14.65" customHeight="1" x14ac:dyDescent="0.25">
      <c r="B771" s="125">
        <v>763</v>
      </c>
      <c r="C771" s="121"/>
      <c r="D771" s="52"/>
      <c r="E771" s="52"/>
      <c r="F771" s="121"/>
      <c r="G771" s="57"/>
      <c r="H771" s="53"/>
      <c r="I771" s="54" t="str">
        <f>IFERROR(VLOOKUP(H771,Lists!B:C,2,FALSE),"")</f>
        <v/>
      </c>
      <c r="J771" s="52"/>
      <c r="K771" s="53"/>
      <c r="L771" s="71" t="str">
        <f>IFERROR(INDEX('LTSS Rates'!$C$4:$C$269,MATCH('Claims Summary'!X771,'LTSS Rates'!$A$4:$A$269,0)),"")</f>
        <v/>
      </c>
      <c r="M771" s="54" t="str">
        <f>IFERROR(VLOOKUP(Z771,'LTSS Rates'!A:B,2,FALSE),"")</f>
        <v/>
      </c>
      <c r="N771" s="52"/>
      <c r="O771" s="101">
        <f>IFERROR(INDEX('LTSS Rates'!$A$3:$E$269,MATCH(Z771,'LTSS Rates'!$A$3:$A$269,0),MATCH(AA771,'LTSS Rates'!$A$3:$E$3,0)),0)</f>
        <v>0</v>
      </c>
      <c r="P771" s="55">
        <f t="shared" si="62"/>
        <v>0</v>
      </c>
      <c r="Q771" s="274"/>
      <c r="R771" s="126"/>
      <c r="S771" s="182">
        <f t="shared" si="63"/>
        <v>0</v>
      </c>
      <c r="T771" s="228"/>
      <c r="U771" s="167"/>
      <c r="V771" s="205"/>
      <c r="X771" s="46" t="str">
        <f t="shared" si="64"/>
        <v/>
      </c>
      <c r="Z771" s="46" t="str">
        <f t="shared" si="65"/>
        <v/>
      </c>
      <c r="AA771" s="46" t="str">
        <f t="shared" si="66"/>
        <v xml:space="preserve"> Rate</v>
      </c>
    </row>
    <row r="772" spans="2:27" ht="14.65" customHeight="1" x14ac:dyDescent="0.25">
      <c r="B772" s="125">
        <v>764</v>
      </c>
      <c r="C772" s="121"/>
      <c r="D772" s="52"/>
      <c r="E772" s="52"/>
      <c r="F772" s="121"/>
      <c r="G772" s="57"/>
      <c r="H772" s="53"/>
      <c r="I772" s="54" t="str">
        <f>IFERROR(VLOOKUP(H772,Lists!B:C,2,FALSE),"")</f>
        <v/>
      </c>
      <c r="J772" s="52"/>
      <c r="K772" s="53"/>
      <c r="L772" s="71" t="str">
        <f>IFERROR(INDEX('LTSS Rates'!$C$4:$C$269,MATCH('Claims Summary'!X772,'LTSS Rates'!$A$4:$A$269,0)),"")</f>
        <v/>
      </c>
      <c r="M772" s="54" t="str">
        <f>IFERROR(VLOOKUP(Z772,'LTSS Rates'!A:B,2,FALSE),"")</f>
        <v/>
      </c>
      <c r="N772" s="52"/>
      <c r="O772" s="101">
        <f>IFERROR(INDEX('LTSS Rates'!$A$3:$E$269,MATCH(Z772,'LTSS Rates'!$A$3:$A$269,0),MATCH(AA772,'LTSS Rates'!$A$3:$E$3,0)),0)</f>
        <v>0</v>
      </c>
      <c r="P772" s="55">
        <f t="shared" si="62"/>
        <v>0</v>
      </c>
      <c r="Q772" s="274"/>
      <c r="R772" s="126"/>
      <c r="S772" s="182">
        <f t="shared" si="63"/>
        <v>0</v>
      </c>
      <c r="T772" s="228"/>
      <c r="U772" s="167"/>
      <c r="V772" s="205"/>
      <c r="X772" s="46" t="str">
        <f t="shared" si="64"/>
        <v/>
      </c>
      <c r="Z772" s="46" t="str">
        <f t="shared" si="65"/>
        <v/>
      </c>
      <c r="AA772" s="46" t="str">
        <f t="shared" si="66"/>
        <v xml:space="preserve"> Rate</v>
      </c>
    </row>
    <row r="773" spans="2:27" ht="14.65" customHeight="1" x14ac:dyDescent="0.25">
      <c r="B773" s="125">
        <v>765</v>
      </c>
      <c r="C773" s="121"/>
      <c r="D773" s="52"/>
      <c r="E773" s="52"/>
      <c r="F773" s="121"/>
      <c r="G773" s="57"/>
      <c r="H773" s="53"/>
      <c r="I773" s="54" t="str">
        <f>IFERROR(VLOOKUP(H773,Lists!B:C,2,FALSE),"")</f>
        <v/>
      </c>
      <c r="J773" s="52"/>
      <c r="K773" s="53"/>
      <c r="L773" s="71" t="str">
        <f>IFERROR(INDEX('LTSS Rates'!$C$4:$C$269,MATCH('Claims Summary'!X773,'LTSS Rates'!$A$4:$A$269,0)),"")</f>
        <v/>
      </c>
      <c r="M773" s="54" t="str">
        <f>IFERROR(VLOOKUP(Z773,'LTSS Rates'!A:B,2,FALSE),"")</f>
        <v/>
      </c>
      <c r="N773" s="52"/>
      <c r="O773" s="101">
        <f>IFERROR(INDEX('LTSS Rates'!$A$3:$E$269,MATCH(Z773,'LTSS Rates'!$A$3:$A$269,0),MATCH(AA773,'LTSS Rates'!$A$3:$E$3,0)),0)</f>
        <v>0</v>
      </c>
      <c r="P773" s="55">
        <f t="shared" si="62"/>
        <v>0</v>
      </c>
      <c r="Q773" s="274"/>
      <c r="R773" s="126"/>
      <c r="S773" s="182">
        <f t="shared" si="63"/>
        <v>0</v>
      </c>
      <c r="T773" s="228"/>
      <c r="U773" s="167"/>
      <c r="V773" s="205"/>
      <c r="X773" s="46" t="str">
        <f t="shared" si="64"/>
        <v/>
      </c>
      <c r="Z773" s="46" t="str">
        <f t="shared" si="65"/>
        <v/>
      </c>
      <c r="AA773" s="46" t="str">
        <f t="shared" si="66"/>
        <v xml:space="preserve"> Rate</v>
      </c>
    </row>
    <row r="774" spans="2:27" ht="14.65" customHeight="1" x14ac:dyDescent="0.25">
      <c r="B774" s="125">
        <v>766</v>
      </c>
      <c r="C774" s="121"/>
      <c r="D774" s="52"/>
      <c r="E774" s="52"/>
      <c r="F774" s="121"/>
      <c r="G774" s="57"/>
      <c r="H774" s="53"/>
      <c r="I774" s="54" t="str">
        <f>IFERROR(VLOOKUP(H774,Lists!B:C,2,FALSE),"")</f>
        <v/>
      </c>
      <c r="J774" s="52"/>
      <c r="K774" s="53"/>
      <c r="L774" s="71" t="str">
        <f>IFERROR(INDEX('LTSS Rates'!$C$4:$C$269,MATCH('Claims Summary'!X774,'LTSS Rates'!$A$4:$A$269,0)),"")</f>
        <v/>
      </c>
      <c r="M774" s="54" t="str">
        <f>IFERROR(VLOOKUP(Z774,'LTSS Rates'!A:B,2,FALSE),"")</f>
        <v/>
      </c>
      <c r="N774" s="52"/>
      <c r="O774" s="101">
        <f>IFERROR(INDEX('LTSS Rates'!$A$3:$E$269,MATCH(Z774,'LTSS Rates'!$A$3:$A$269,0),MATCH(AA774,'LTSS Rates'!$A$3:$E$3,0)),0)</f>
        <v>0</v>
      </c>
      <c r="P774" s="55">
        <f t="shared" si="62"/>
        <v>0</v>
      </c>
      <c r="Q774" s="274"/>
      <c r="R774" s="126"/>
      <c r="S774" s="182">
        <f t="shared" si="63"/>
        <v>0</v>
      </c>
      <c r="T774" s="228"/>
      <c r="U774" s="167"/>
      <c r="V774" s="205"/>
      <c r="X774" s="46" t="str">
        <f t="shared" si="64"/>
        <v/>
      </c>
      <c r="Z774" s="46" t="str">
        <f t="shared" si="65"/>
        <v/>
      </c>
      <c r="AA774" s="46" t="str">
        <f t="shared" si="66"/>
        <v xml:space="preserve"> Rate</v>
      </c>
    </row>
    <row r="775" spans="2:27" ht="14.65" customHeight="1" x14ac:dyDescent="0.25">
      <c r="B775" s="125">
        <v>767</v>
      </c>
      <c r="C775" s="121"/>
      <c r="D775" s="52"/>
      <c r="E775" s="52"/>
      <c r="F775" s="121"/>
      <c r="G775" s="57"/>
      <c r="H775" s="53"/>
      <c r="I775" s="54" t="str">
        <f>IFERROR(VLOOKUP(H775,Lists!B:C,2,FALSE),"")</f>
        <v/>
      </c>
      <c r="J775" s="52"/>
      <c r="K775" s="53"/>
      <c r="L775" s="71" t="str">
        <f>IFERROR(INDEX('LTSS Rates'!$C$4:$C$269,MATCH('Claims Summary'!X775,'LTSS Rates'!$A$4:$A$269,0)),"")</f>
        <v/>
      </c>
      <c r="M775" s="54" t="str">
        <f>IFERROR(VLOOKUP(Z775,'LTSS Rates'!A:B,2,FALSE),"")</f>
        <v/>
      </c>
      <c r="N775" s="52"/>
      <c r="O775" s="101">
        <f>IFERROR(INDEX('LTSS Rates'!$A$3:$E$269,MATCH(Z775,'LTSS Rates'!$A$3:$A$269,0),MATCH(AA775,'LTSS Rates'!$A$3:$E$3,0)),0)</f>
        <v>0</v>
      </c>
      <c r="P775" s="55">
        <f t="shared" si="62"/>
        <v>0</v>
      </c>
      <c r="Q775" s="274"/>
      <c r="R775" s="126"/>
      <c r="S775" s="182">
        <f t="shared" si="63"/>
        <v>0</v>
      </c>
      <c r="T775" s="228"/>
      <c r="U775" s="167"/>
      <c r="V775" s="205"/>
      <c r="X775" s="46" t="str">
        <f t="shared" si="64"/>
        <v/>
      </c>
      <c r="Z775" s="46" t="str">
        <f t="shared" si="65"/>
        <v/>
      </c>
      <c r="AA775" s="46" t="str">
        <f t="shared" si="66"/>
        <v xml:space="preserve"> Rate</v>
      </c>
    </row>
    <row r="776" spans="2:27" ht="14.65" customHeight="1" x14ac:dyDescent="0.25">
      <c r="B776" s="125">
        <v>768</v>
      </c>
      <c r="C776" s="121"/>
      <c r="D776" s="52"/>
      <c r="E776" s="52"/>
      <c r="F776" s="121"/>
      <c r="G776" s="57"/>
      <c r="H776" s="53"/>
      <c r="I776" s="54" t="str">
        <f>IFERROR(VLOOKUP(H776,Lists!B:C,2,FALSE),"")</f>
        <v/>
      </c>
      <c r="J776" s="52"/>
      <c r="K776" s="53"/>
      <c r="L776" s="71" t="str">
        <f>IFERROR(INDEX('LTSS Rates'!$C$4:$C$269,MATCH('Claims Summary'!X776,'LTSS Rates'!$A$4:$A$269,0)),"")</f>
        <v/>
      </c>
      <c r="M776" s="54" t="str">
        <f>IFERROR(VLOOKUP(Z776,'LTSS Rates'!A:B,2,FALSE),"")</f>
        <v/>
      </c>
      <c r="N776" s="52"/>
      <c r="O776" s="101">
        <f>IFERROR(INDEX('LTSS Rates'!$A$3:$E$269,MATCH(Z776,'LTSS Rates'!$A$3:$A$269,0),MATCH(AA776,'LTSS Rates'!$A$3:$E$3,0)),0)</f>
        <v>0</v>
      </c>
      <c r="P776" s="55">
        <f t="shared" si="62"/>
        <v>0</v>
      </c>
      <c r="Q776" s="274"/>
      <c r="R776" s="126"/>
      <c r="S776" s="182">
        <f t="shared" si="63"/>
        <v>0</v>
      </c>
      <c r="T776" s="228"/>
      <c r="U776" s="167"/>
      <c r="V776" s="205"/>
      <c r="X776" s="46" t="str">
        <f t="shared" si="64"/>
        <v/>
      </c>
      <c r="Z776" s="46" t="str">
        <f t="shared" si="65"/>
        <v/>
      </c>
      <c r="AA776" s="46" t="str">
        <f t="shared" si="66"/>
        <v xml:space="preserve"> Rate</v>
      </c>
    </row>
    <row r="777" spans="2:27" ht="14.65" customHeight="1" x14ac:dyDescent="0.25">
      <c r="B777" s="125">
        <v>769</v>
      </c>
      <c r="C777" s="121"/>
      <c r="D777" s="52"/>
      <c r="E777" s="52"/>
      <c r="F777" s="121"/>
      <c r="G777" s="57"/>
      <c r="H777" s="53"/>
      <c r="I777" s="54" t="str">
        <f>IFERROR(VLOOKUP(H777,Lists!B:C,2,FALSE),"")</f>
        <v/>
      </c>
      <c r="J777" s="52"/>
      <c r="K777" s="53"/>
      <c r="L777" s="71" t="str">
        <f>IFERROR(INDEX('LTSS Rates'!$C$4:$C$269,MATCH('Claims Summary'!X777,'LTSS Rates'!$A$4:$A$269,0)),"")</f>
        <v/>
      </c>
      <c r="M777" s="54" t="str">
        <f>IFERROR(VLOOKUP(Z777,'LTSS Rates'!A:B,2,FALSE),"")</f>
        <v/>
      </c>
      <c r="N777" s="52"/>
      <c r="O777" s="101">
        <f>IFERROR(INDEX('LTSS Rates'!$A$3:$E$269,MATCH(Z777,'LTSS Rates'!$A$3:$A$269,0),MATCH(AA777,'LTSS Rates'!$A$3:$E$3,0)),0)</f>
        <v>0</v>
      </c>
      <c r="P777" s="55">
        <f t="shared" si="62"/>
        <v>0</v>
      </c>
      <c r="Q777" s="274"/>
      <c r="R777" s="126"/>
      <c r="S777" s="182">
        <f t="shared" si="63"/>
        <v>0</v>
      </c>
      <c r="T777" s="228"/>
      <c r="U777" s="167"/>
      <c r="V777" s="205"/>
      <c r="X777" s="46" t="str">
        <f t="shared" si="64"/>
        <v/>
      </c>
      <c r="Z777" s="46" t="str">
        <f t="shared" si="65"/>
        <v/>
      </c>
      <c r="AA777" s="46" t="str">
        <f t="shared" si="66"/>
        <v xml:space="preserve"> Rate</v>
      </c>
    </row>
    <row r="778" spans="2:27" ht="14.65" customHeight="1" x14ac:dyDescent="0.25">
      <c r="B778" s="125">
        <v>770</v>
      </c>
      <c r="C778" s="121"/>
      <c r="D778" s="52"/>
      <c r="E778" s="52"/>
      <c r="F778" s="121"/>
      <c r="G778" s="57"/>
      <c r="H778" s="53"/>
      <c r="I778" s="54" t="str">
        <f>IFERROR(VLOOKUP(H778,Lists!B:C,2,FALSE),"")</f>
        <v/>
      </c>
      <c r="J778" s="52"/>
      <c r="K778" s="53"/>
      <c r="L778" s="71" t="str">
        <f>IFERROR(INDEX('LTSS Rates'!$C$4:$C$269,MATCH('Claims Summary'!X778,'LTSS Rates'!$A$4:$A$269,0)),"")</f>
        <v/>
      </c>
      <c r="M778" s="54" t="str">
        <f>IFERROR(VLOOKUP(Z778,'LTSS Rates'!A:B,2,FALSE),"")</f>
        <v/>
      </c>
      <c r="N778" s="52"/>
      <c r="O778" s="101">
        <f>IFERROR(INDEX('LTSS Rates'!$A$3:$E$269,MATCH(Z778,'LTSS Rates'!$A$3:$A$269,0),MATCH(AA778,'LTSS Rates'!$A$3:$E$3,0)),0)</f>
        <v>0</v>
      </c>
      <c r="P778" s="55">
        <f t="shared" si="62"/>
        <v>0</v>
      </c>
      <c r="Q778" s="274"/>
      <c r="R778" s="126"/>
      <c r="S778" s="182">
        <f t="shared" si="63"/>
        <v>0</v>
      </c>
      <c r="T778" s="228"/>
      <c r="U778" s="167"/>
      <c r="V778" s="205"/>
      <c r="X778" s="46" t="str">
        <f t="shared" si="64"/>
        <v/>
      </c>
      <c r="Z778" s="46" t="str">
        <f t="shared" si="65"/>
        <v/>
      </c>
      <c r="AA778" s="46" t="str">
        <f t="shared" si="66"/>
        <v xml:space="preserve"> Rate</v>
      </c>
    </row>
    <row r="779" spans="2:27" ht="14.65" customHeight="1" x14ac:dyDescent="0.25">
      <c r="B779" s="125">
        <v>771</v>
      </c>
      <c r="C779" s="121"/>
      <c r="D779" s="52"/>
      <c r="E779" s="52"/>
      <c r="F779" s="121"/>
      <c r="G779" s="57"/>
      <c r="H779" s="53"/>
      <c r="I779" s="54" t="str">
        <f>IFERROR(VLOOKUP(H779,Lists!B:C,2,FALSE),"")</f>
        <v/>
      </c>
      <c r="J779" s="52"/>
      <c r="K779" s="53"/>
      <c r="L779" s="71" t="str">
        <f>IFERROR(INDEX('LTSS Rates'!$C$4:$C$269,MATCH('Claims Summary'!X779,'LTSS Rates'!$A$4:$A$269,0)),"")</f>
        <v/>
      </c>
      <c r="M779" s="54" t="str">
        <f>IFERROR(VLOOKUP(Z779,'LTSS Rates'!A:B,2,FALSE),"")</f>
        <v/>
      </c>
      <c r="N779" s="52"/>
      <c r="O779" s="101">
        <f>IFERROR(INDEX('LTSS Rates'!$A$3:$E$269,MATCH(Z779,'LTSS Rates'!$A$3:$A$269,0),MATCH(AA779,'LTSS Rates'!$A$3:$E$3,0)),0)</f>
        <v>0</v>
      </c>
      <c r="P779" s="55">
        <f t="shared" si="62"/>
        <v>0</v>
      </c>
      <c r="Q779" s="274"/>
      <c r="R779" s="126"/>
      <c r="S779" s="182">
        <f t="shared" si="63"/>
        <v>0</v>
      </c>
      <c r="T779" s="228"/>
      <c r="U779" s="167"/>
      <c r="V779" s="205"/>
      <c r="X779" s="46" t="str">
        <f t="shared" si="64"/>
        <v/>
      </c>
      <c r="Z779" s="46" t="str">
        <f t="shared" si="65"/>
        <v/>
      </c>
      <c r="AA779" s="46" t="str">
        <f t="shared" si="66"/>
        <v xml:space="preserve"> Rate</v>
      </c>
    </row>
    <row r="780" spans="2:27" ht="14.65" customHeight="1" x14ac:dyDescent="0.25">
      <c r="B780" s="125">
        <v>772</v>
      </c>
      <c r="C780" s="121"/>
      <c r="D780" s="52"/>
      <c r="E780" s="52"/>
      <c r="F780" s="121"/>
      <c r="G780" s="57"/>
      <c r="H780" s="53"/>
      <c r="I780" s="54" t="str">
        <f>IFERROR(VLOOKUP(H780,Lists!B:C,2,FALSE),"")</f>
        <v/>
      </c>
      <c r="J780" s="52"/>
      <c r="K780" s="53"/>
      <c r="L780" s="71" t="str">
        <f>IFERROR(INDEX('LTSS Rates'!$C$4:$C$269,MATCH('Claims Summary'!X780,'LTSS Rates'!$A$4:$A$269,0)),"")</f>
        <v/>
      </c>
      <c r="M780" s="54" t="str">
        <f>IFERROR(VLOOKUP(Z780,'LTSS Rates'!A:B,2,FALSE),"")</f>
        <v/>
      </c>
      <c r="N780" s="52"/>
      <c r="O780" s="101">
        <f>IFERROR(INDEX('LTSS Rates'!$A$3:$E$269,MATCH(Z780,'LTSS Rates'!$A$3:$A$269,0),MATCH(AA780,'LTSS Rates'!$A$3:$E$3,0)),0)</f>
        <v>0</v>
      </c>
      <c r="P780" s="55">
        <f t="shared" si="62"/>
        <v>0</v>
      </c>
      <c r="Q780" s="274"/>
      <c r="R780" s="126"/>
      <c r="S780" s="182">
        <f t="shared" si="63"/>
        <v>0</v>
      </c>
      <c r="T780" s="228"/>
      <c r="U780" s="167"/>
      <c r="V780" s="205"/>
      <c r="X780" s="46" t="str">
        <f t="shared" si="64"/>
        <v/>
      </c>
      <c r="Z780" s="46" t="str">
        <f t="shared" si="65"/>
        <v/>
      </c>
      <c r="AA780" s="46" t="str">
        <f t="shared" si="66"/>
        <v xml:space="preserve"> Rate</v>
      </c>
    </row>
    <row r="781" spans="2:27" ht="14.65" customHeight="1" x14ac:dyDescent="0.25">
      <c r="B781" s="125">
        <v>773</v>
      </c>
      <c r="C781" s="121"/>
      <c r="D781" s="52"/>
      <c r="E781" s="52"/>
      <c r="F781" s="121"/>
      <c r="G781" s="57"/>
      <c r="H781" s="53"/>
      <c r="I781" s="54" t="str">
        <f>IFERROR(VLOOKUP(H781,Lists!B:C,2,FALSE),"")</f>
        <v/>
      </c>
      <c r="J781" s="52"/>
      <c r="K781" s="53"/>
      <c r="L781" s="71" t="str">
        <f>IFERROR(INDEX('LTSS Rates'!$C$4:$C$269,MATCH('Claims Summary'!X781,'LTSS Rates'!$A$4:$A$269,0)),"")</f>
        <v/>
      </c>
      <c r="M781" s="54" t="str">
        <f>IFERROR(VLOOKUP(Z781,'LTSS Rates'!A:B,2,FALSE),"")</f>
        <v/>
      </c>
      <c r="N781" s="52"/>
      <c r="O781" s="101">
        <f>IFERROR(INDEX('LTSS Rates'!$A$3:$E$269,MATCH(Z781,'LTSS Rates'!$A$3:$A$269,0),MATCH(AA781,'LTSS Rates'!$A$3:$E$3,0)),0)</f>
        <v>0</v>
      </c>
      <c r="P781" s="55">
        <f t="shared" si="62"/>
        <v>0</v>
      </c>
      <c r="Q781" s="274"/>
      <c r="R781" s="126"/>
      <c r="S781" s="182">
        <f t="shared" si="63"/>
        <v>0</v>
      </c>
      <c r="T781" s="228"/>
      <c r="U781" s="167"/>
      <c r="V781" s="205"/>
      <c r="X781" s="46" t="str">
        <f t="shared" si="64"/>
        <v/>
      </c>
      <c r="Z781" s="46" t="str">
        <f t="shared" si="65"/>
        <v/>
      </c>
      <c r="AA781" s="46" t="str">
        <f t="shared" si="66"/>
        <v xml:space="preserve"> Rate</v>
      </c>
    </row>
    <row r="782" spans="2:27" ht="14.65" customHeight="1" x14ac:dyDescent="0.25">
      <c r="B782" s="125">
        <v>774</v>
      </c>
      <c r="C782" s="121"/>
      <c r="D782" s="52"/>
      <c r="E782" s="52"/>
      <c r="F782" s="121"/>
      <c r="G782" s="57"/>
      <c r="H782" s="53"/>
      <c r="I782" s="54" t="str">
        <f>IFERROR(VLOOKUP(H782,Lists!B:C,2,FALSE),"")</f>
        <v/>
      </c>
      <c r="J782" s="52"/>
      <c r="K782" s="53"/>
      <c r="L782" s="71" t="str">
        <f>IFERROR(INDEX('LTSS Rates'!$C$4:$C$269,MATCH('Claims Summary'!X782,'LTSS Rates'!$A$4:$A$269,0)),"")</f>
        <v/>
      </c>
      <c r="M782" s="54" t="str">
        <f>IFERROR(VLOOKUP(Z782,'LTSS Rates'!A:B,2,FALSE),"")</f>
        <v/>
      </c>
      <c r="N782" s="52"/>
      <c r="O782" s="101">
        <f>IFERROR(INDEX('LTSS Rates'!$A$3:$E$269,MATCH(Z782,'LTSS Rates'!$A$3:$A$269,0),MATCH(AA782,'LTSS Rates'!$A$3:$E$3,0)),0)</f>
        <v>0</v>
      </c>
      <c r="P782" s="55">
        <f t="shared" si="62"/>
        <v>0</v>
      </c>
      <c r="Q782" s="274"/>
      <c r="R782" s="126"/>
      <c r="S782" s="182">
        <f t="shared" si="63"/>
        <v>0</v>
      </c>
      <c r="T782" s="228"/>
      <c r="U782" s="167"/>
      <c r="V782" s="205"/>
      <c r="X782" s="46" t="str">
        <f t="shared" si="64"/>
        <v/>
      </c>
      <c r="Z782" s="46" t="str">
        <f t="shared" si="65"/>
        <v/>
      </c>
      <c r="AA782" s="46" t="str">
        <f t="shared" si="66"/>
        <v xml:space="preserve"> Rate</v>
      </c>
    </row>
    <row r="783" spans="2:27" ht="14.65" customHeight="1" x14ac:dyDescent="0.25">
      <c r="B783" s="125">
        <v>775</v>
      </c>
      <c r="C783" s="121"/>
      <c r="D783" s="52"/>
      <c r="E783" s="52"/>
      <c r="F783" s="121"/>
      <c r="G783" s="57"/>
      <c r="H783" s="53"/>
      <c r="I783" s="54" t="str">
        <f>IFERROR(VLOOKUP(H783,Lists!B:C,2,FALSE),"")</f>
        <v/>
      </c>
      <c r="J783" s="52"/>
      <c r="K783" s="53"/>
      <c r="L783" s="71" t="str">
        <f>IFERROR(INDEX('LTSS Rates'!$C$4:$C$269,MATCH('Claims Summary'!X783,'LTSS Rates'!$A$4:$A$269,0)),"")</f>
        <v/>
      </c>
      <c r="M783" s="54" t="str">
        <f>IFERROR(VLOOKUP(Z783,'LTSS Rates'!A:B,2,FALSE),"")</f>
        <v/>
      </c>
      <c r="N783" s="52"/>
      <c r="O783" s="101">
        <f>IFERROR(INDEX('LTSS Rates'!$A$3:$E$269,MATCH(Z783,'LTSS Rates'!$A$3:$A$269,0),MATCH(AA783,'LTSS Rates'!$A$3:$E$3,0)),0)</f>
        <v>0</v>
      </c>
      <c r="P783" s="55">
        <f t="shared" si="62"/>
        <v>0</v>
      </c>
      <c r="Q783" s="274"/>
      <c r="R783" s="126"/>
      <c r="S783" s="182">
        <f t="shared" si="63"/>
        <v>0</v>
      </c>
      <c r="T783" s="228"/>
      <c r="U783" s="167"/>
      <c r="V783" s="205"/>
      <c r="X783" s="46" t="str">
        <f t="shared" si="64"/>
        <v/>
      </c>
      <c r="Z783" s="46" t="str">
        <f t="shared" si="65"/>
        <v/>
      </c>
      <c r="AA783" s="46" t="str">
        <f t="shared" si="66"/>
        <v xml:space="preserve"> Rate</v>
      </c>
    </row>
    <row r="784" spans="2:27" ht="14.65" customHeight="1" x14ac:dyDescent="0.25">
      <c r="B784" s="125">
        <v>776</v>
      </c>
      <c r="C784" s="121"/>
      <c r="D784" s="52"/>
      <c r="E784" s="52"/>
      <c r="F784" s="121"/>
      <c r="G784" s="57"/>
      <c r="H784" s="53"/>
      <c r="I784" s="54" t="str">
        <f>IFERROR(VLOOKUP(H784,Lists!B:C,2,FALSE),"")</f>
        <v/>
      </c>
      <c r="J784" s="52"/>
      <c r="K784" s="53"/>
      <c r="L784" s="71" t="str">
        <f>IFERROR(INDEX('LTSS Rates'!$C$4:$C$269,MATCH('Claims Summary'!X784,'LTSS Rates'!$A$4:$A$269,0)),"")</f>
        <v/>
      </c>
      <c r="M784" s="54" t="str">
        <f>IFERROR(VLOOKUP(Z784,'LTSS Rates'!A:B,2,FALSE),"")</f>
        <v/>
      </c>
      <c r="N784" s="52"/>
      <c r="O784" s="101">
        <f>IFERROR(INDEX('LTSS Rates'!$A$3:$E$269,MATCH(Z784,'LTSS Rates'!$A$3:$A$269,0),MATCH(AA784,'LTSS Rates'!$A$3:$E$3,0)),0)</f>
        <v>0</v>
      </c>
      <c r="P784" s="55">
        <f t="shared" si="62"/>
        <v>0</v>
      </c>
      <c r="Q784" s="274"/>
      <c r="R784" s="126"/>
      <c r="S784" s="182">
        <f t="shared" si="63"/>
        <v>0</v>
      </c>
      <c r="T784" s="228"/>
      <c r="U784" s="167"/>
      <c r="V784" s="205"/>
      <c r="X784" s="46" t="str">
        <f t="shared" si="64"/>
        <v/>
      </c>
      <c r="Z784" s="46" t="str">
        <f t="shared" si="65"/>
        <v/>
      </c>
      <c r="AA784" s="46" t="str">
        <f t="shared" si="66"/>
        <v xml:space="preserve"> Rate</v>
      </c>
    </row>
    <row r="785" spans="2:27" ht="14.65" customHeight="1" x14ac:dyDescent="0.25">
      <c r="B785" s="125">
        <v>777</v>
      </c>
      <c r="C785" s="121"/>
      <c r="D785" s="52"/>
      <c r="E785" s="52"/>
      <c r="F785" s="121"/>
      <c r="G785" s="57"/>
      <c r="H785" s="53"/>
      <c r="I785" s="54" t="str">
        <f>IFERROR(VLOOKUP(H785,Lists!B:C,2,FALSE),"")</f>
        <v/>
      </c>
      <c r="J785" s="52"/>
      <c r="K785" s="53"/>
      <c r="L785" s="71" t="str">
        <f>IFERROR(INDEX('LTSS Rates'!$C$4:$C$269,MATCH('Claims Summary'!X785,'LTSS Rates'!$A$4:$A$269,0)),"")</f>
        <v/>
      </c>
      <c r="M785" s="54" t="str">
        <f>IFERROR(VLOOKUP(Z785,'LTSS Rates'!A:B,2,FALSE),"")</f>
        <v/>
      </c>
      <c r="N785" s="52"/>
      <c r="O785" s="101">
        <f>IFERROR(INDEX('LTSS Rates'!$A$3:$E$269,MATCH(Z785,'LTSS Rates'!$A$3:$A$269,0),MATCH(AA785,'LTSS Rates'!$A$3:$E$3,0)),0)</f>
        <v>0</v>
      </c>
      <c r="P785" s="55">
        <f t="shared" si="62"/>
        <v>0</v>
      </c>
      <c r="Q785" s="274"/>
      <c r="R785" s="126"/>
      <c r="S785" s="182">
        <f t="shared" si="63"/>
        <v>0</v>
      </c>
      <c r="T785" s="228"/>
      <c r="U785" s="167"/>
      <c r="V785" s="205"/>
      <c r="X785" s="46" t="str">
        <f t="shared" si="64"/>
        <v/>
      </c>
      <c r="Z785" s="46" t="str">
        <f t="shared" si="65"/>
        <v/>
      </c>
      <c r="AA785" s="46" t="str">
        <f t="shared" si="66"/>
        <v xml:space="preserve"> Rate</v>
      </c>
    </row>
    <row r="786" spans="2:27" ht="14.65" customHeight="1" x14ac:dyDescent="0.25">
      <c r="B786" s="125">
        <v>778</v>
      </c>
      <c r="C786" s="121"/>
      <c r="D786" s="52"/>
      <c r="E786" s="52"/>
      <c r="F786" s="121"/>
      <c r="G786" s="57"/>
      <c r="H786" s="53"/>
      <c r="I786" s="54" t="str">
        <f>IFERROR(VLOOKUP(H786,Lists!B:C,2,FALSE),"")</f>
        <v/>
      </c>
      <c r="J786" s="52"/>
      <c r="K786" s="53"/>
      <c r="L786" s="71" t="str">
        <f>IFERROR(INDEX('LTSS Rates'!$C$4:$C$269,MATCH('Claims Summary'!X786,'LTSS Rates'!$A$4:$A$269,0)),"")</f>
        <v/>
      </c>
      <c r="M786" s="54" t="str">
        <f>IFERROR(VLOOKUP(Z786,'LTSS Rates'!A:B,2,FALSE),"")</f>
        <v/>
      </c>
      <c r="N786" s="52"/>
      <c r="O786" s="101">
        <f>IFERROR(INDEX('LTSS Rates'!$A$3:$E$269,MATCH(Z786,'LTSS Rates'!$A$3:$A$269,0),MATCH(AA786,'LTSS Rates'!$A$3:$E$3,0)),0)</f>
        <v>0</v>
      </c>
      <c r="P786" s="55">
        <f t="shared" si="62"/>
        <v>0</v>
      </c>
      <c r="Q786" s="274"/>
      <c r="R786" s="126"/>
      <c r="S786" s="182">
        <f t="shared" si="63"/>
        <v>0</v>
      </c>
      <c r="T786" s="228"/>
      <c r="U786" s="167"/>
      <c r="V786" s="205"/>
      <c r="X786" s="46" t="str">
        <f t="shared" si="64"/>
        <v/>
      </c>
      <c r="Z786" s="46" t="str">
        <f t="shared" si="65"/>
        <v/>
      </c>
      <c r="AA786" s="46" t="str">
        <f t="shared" si="66"/>
        <v xml:space="preserve"> Rate</v>
      </c>
    </row>
    <row r="787" spans="2:27" ht="14.65" customHeight="1" x14ac:dyDescent="0.25">
      <c r="B787" s="125">
        <v>779</v>
      </c>
      <c r="C787" s="121"/>
      <c r="D787" s="52"/>
      <c r="E787" s="52"/>
      <c r="F787" s="121"/>
      <c r="G787" s="57"/>
      <c r="H787" s="53"/>
      <c r="I787" s="54" t="str">
        <f>IFERROR(VLOOKUP(H787,Lists!B:C,2,FALSE),"")</f>
        <v/>
      </c>
      <c r="J787" s="52"/>
      <c r="K787" s="53"/>
      <c r="L787" s="71" t="str">
        <f>IFERROR(INDEX('LTSS Rates'!$C$4:$C$269,MATCH('Claims Summary'!X787,'LTSS Rates'!$A$4:$A$269,0)),"")</f>
        <v/>
      </c>
      <c r="M787" s="54" t="str">
        <f>IFERROR(VLOOKUP(Z787,'LTSS Rates'!A:B,2,FALSE),"")</f>
        <v/>
      </c>
      <c r="N787" s="52"/>
      <c r="O787" s="101">
        <f>IFERROR(INDEX('LTSS Rates'!$A$3:$E$269,MATCH(Z787,'LTSS Rates'!$A$3:$A$269,0),MATCH(AA787,'LTSS Rates'!$A$3:$E$3,0)),0)</f>
        <v>0</v>
      </c>
      <c r="P787" s="55">
        <f t="shared" si="62"/>
        <v>0</v>
      </c>
      <c r="Q787" s="274"/>
      <c r="R787" s="126"/>
      <c r="S787" s="182">
        <f t="shared" si="63"/>
        <v>0</v>
      </c>
      <c r="T787" s="228"/>
      <c r="U787" s="167"/>
      <c r="V787" s="205"/>
      <c r="X787" s="46" t="str">
        <f t="shared" si="64"/>
        <v/>
      </c>
      <c r="Z787" s="46" t="str">
        <f t="shared" si="65"/>
        <v/>
      </c>
      <c r="AA787" s="46" t="str">
        <f t="shared" si="66"/>
        <v xml:space="preserve"> Rate</v>
      </c>
    </row>
    <row r="788" spans="2:27" ht="14.65" customHeight="1" x14ac:dyDescent="0.25">
      <c r="B788" s="125">
        <v>780</v>
      </c>
      <c r="C788" s="121"/>
      <c r="D788" s="52"/>
      <c r="E788" s="52"/>
      <c r="F788" s="121"/>
      <c r="G788" s="57"/>
      <c r="H788" s="53"/>
      <c r="I788" s="54" t="str">
        <f>IFERROR(VLOOKUP(H788,Lists!B:C,2,FALSE),"")</f>
        <v/>
      </c>
      <c r="J788" s="52"/>
      <c r="K788" s="53"/>
      <c r="L788" s="71" t="str">
        <f>IFERROR(INDEX('LTSS Rates'!$C$4:$C$269,MATCH('Claims Summary'!X788,'LTSS Rates'!$A$4:$A$269,0)),"")</f>
        <v/>
      </c>
      <c r="M788" s="54" t="str">
        <f>IFERROR(VLOOKUP(Z788,'LTSS Rates'!A:B,2,FALSE),"")</f>
        <v/>
      </c>
      <c r="N788" s="52"/>
      <c r="O788" s="101">
        <f>IFERROR(INDEX('LTSS Rates'!$A$3:$E$269,MATCH(Z788,'LTSS Rates'!$A$3:$A$269,0),MATCH(AA788,'LTSS Rates'!$A$3:$E$3,0)),0)</f>
        <v>0</v>
      </c>
      <c r="P788" s="55">
        <f t="shared" si="62"/>
        <v>0</v>
      </c>
      <c r="Q788" s="274"/>
      <c r="R788" s="126"/>
      <c r="S788" s="182">
        <f t="shared" si="63"/>
        <v>0</v>
      </c>
      <c r="T788" s="228"/>
      <c r="U788" s="167"/>
      <c r="V788" s="205"/>
      <c r="X788" s="46" t="str">
        <f t="shared" si="64"/>
        <v/>
      </c>
      <c r="Z788" s="46" t="str">
        <f t="shared" si="65"/>
        <v/>
      </c>
      <c r="AA788" s="46" t="str">
        <f t="shared" si="66"/>
        <v xml:space="preserve"> Rate</v>
      </c>
    </row>
    <row r="789" spans="2:27" ht="14.65" customHeight="1" x14ac:dyDescent="0.25">
      <c r="B789" s="125">
        <v>781</v>
      </c>
      <c r="C789" s="121"/>
      <c r="D789" s="52"/>
      <c r="E789" s="52"/>
      <c r="F789" s="121"/>
      <c r="G789" s="57"/>
      <c r="H789" s="53"/>
      <c r="I789" s="54" t="str">
        <f>IFERROR(VLOOKUP(H789,Lists!B:C,2,FALSE),"")</f>
        <v/>
      </c>
      <c r="J789" s="52"/>
      <c r="K789" s="53"/>
      <c r="L789" s="71" t="str">
        <f>IFERROR(INDEX('LTSS Rates'!$C$4:$C$269,MATCH('Claims Summary'!X789,'LTSS Rates'!$A$4:$A$269,0)),"")</f>
        <v/>
      </c>
      <c r="M789" s="54" t="str">
        <f>IFERROR(VLOOKUP(Z789,'LTSS Rates'!A:B,2,FALSE),"")</f>
        <v/>
      </c>
      <c r="N789" s="52"/>
      <c r="O789" s="101">
        <f>IFERROR(INDEX('LTSS Rates'!$A$3:$E$269,MATCH(Z789,'LTSS Rates'!$A$3:$A$269,0),MATCH(AA789,'LTSS Rates'!$A$3:$E$3,0)),0)</f>
        <v>0</v>
      </c>
      <c r="P789" s="55">
        <f t="shared" si="62"/>
        <v>0</v>
      </c>
      <c r="Q789" s="274"/>
      <c r="R789" s="126"/>
      <c r="S789" s="182">
        <f t="shared" si="63"/>
        <v>0</v>
      </c>
      <c r="T789" s="228"/>
      <c r="U789" s="167"/>
      <c r="V789" s="205"/>
      <c r="X789" s="46" t="str">
        <f t="shared" si="64"/>
        <v/>
      </c>
      <c r="Z789" s="46" t="str">
        <f t="shared" si="65"/>
        <v/>
      </c>
      <c r="AA789" s="46" t="str">
        <f t="shared" si="66"/>
        <v xml:space="preserve"> Rate</v>
      </c>
    </row>
    <row r="790" spans="2:27" ht="14.65" customHeight="1" x14ac:dyDescent="0.25">
      <c r="B790" s="125">
        <v>782</v>
      </c>
      <c r="C790" s="121"/>
      <c r="D790" s="52"/>
      <c r="E790" s="52"/>
      <c r="F790" s="121"/>
      <c r="G790" s="57"/>
      <c r="H790" s="53"/>
      <c r="I790" s="54" t="str">
        <f>IFERROR(VLOOKUP(H790,Lists!B:C,2,FALSE),"")</f>
        <v/>
      </c>
      <c r="J790" s="52"/>
      <c r="K790" s="53"/>
      <c r="L790" s="71" t="str">
        <f>IFERROR(INDEX('LTSS Rates'!$C$4:$C$269,MATCH('Claims Summary'!X790,'LTSS Rates'!$A$4:$A$269,0)),"")</f>
        <v/>
      </c>
      <c r="M790" s="54" t="str">
        <f>IFERROR(VLOOKUP(Z790,'LTSS Rates'!A:B,2,FALSE),"")</f>
        <v/>
      </c>
      <c r="N790" s="52"/>
      <c r="O790" s="101">
        <f>IFERROR(INDEX('LTSS Rates'!$A$3:$E$269,MATCH(Z790,'LTSS Rates'!$A$3:$A$269,0),MATCH(AA790,'LTSS Rates'!$A$3:$E$3,0)),0)</f>
        <v>0</v>
      </c>
      <c r="P790" s="55">
        <f t="shared" si="62"/>
        <v>0</v>
      </c>
      <c r="Q790" s="274"/>
      <c r="R790" s="126"/>
      <c r="S790" s="182">
        <f t="shared" si="63"/>
        <v>0</v>
      </c>
      <c r="T790" s="228"/>
      <c r="U790" s="167"/>
      <c r="V790" s="205"/>
      <c r="X790" s="46" t="str">
        <f t="shared" si="64"/>
        <v/>
      </c>
      <c r="Z790" s="46" t="str">
        <f t="shared" si="65"/>
        <v/>
      </c>
      <c r="AA790" s="46" t="str">
        <f t="shared" si="66"/>
        <v xml:space="preserve"> Rate</v>
      </c>
    </row>
    <row r="791" spans="2:27" ht="14.65" customHeight="1" x14ac:dyDescent="0.25">
      <c r="B791" s="125">
        <v>783</v>
      </c>
      <c r="C791" s="121"/>
      <c r="D791" s="52"/>
      <c r="E791" s="52"/>
      <c r="F791" s="121"/>
      <c r="G791" s="57"/>
      <c r="H791" s="53"/>
      <c r="I791" s="54" t="str">
        <f>IFERROR(VLOOKUP(H791,Lists!B:C,2,FALSE),"")</f>
        <v/>
      </c>
      <c r="J791" s="52"/>
      <c r="K791" s="53"/>
      <c r="L791" s="71" t="str">
        <f>IFERROR(INDEX('LTSS Rates'!$C$4:$C$269,MATCH('Claims Summary'!X791,'LTSS Rates'!$A$4:$A$269,0)),"")</f>
        <v/>
      </c>
      <c r="M791" s="54" t="str">
        <f>IFERROR(VLOOKUP(Z791,'LTSS Rates'!A:B,2,FALSE),"")</f>
        <v/>
      </c>
      <c r="N791" s="52"/>
      <c r="O791" s="101">
        <f>IFERROR(INDEX('LTSS Rates'!$A$3:$E$269,MATCH(Z791,'LTSS Rates'!$A$3:$A$269,0),MATCH(AA791,'LTSS Rates'!$A$3:$E$3,0)),0)</f>
        <v>0</v>
      </c>
      <c r="P791" s="55">
        <f t="shared" si="62"/>
        <v>0</v>
      </c>
      <c r="Q791" s="274"/>
      <c r="R791" s="126"/>
      <c r="S791" s="182">
        <f t="shared" si="63"/>
        <v>0</v>
      </c>
      <c r="T791" s="228"/>
      <c r="U791" s="167"/>
      <c r="V791" s="205"/>
      <c r="X791" s="46" t="str">
        <f t="shared" si="64"/>
        <v/>
      </c>
      <c r="Z791" s="46" t="str">
        <f t="shared" si="65"/>
        <v/>
      </c>
      <c r="AA791" s="46" t="str">
        <f t="shared" si="66"/>
        <v xml:space="preserve"> Rate</v>
      </c>
    </row>
    <row r="792" spans="2:27" ht="14.65" customHeight="1" x14ac:dyDescent="0.25">
      <c r="B792" s="125">
        <v>784</v>
      </c>
      <c r="C792" s="121"/>
      <c r="D792" s="52"/>
      <c r="E792" s="52"/>
      <c r="F792" s="121"/>
      <c r="G792" s="57"/>
      <c r="H792" s="53"/>
      <c r="I792" s="54" t="str">
        <f>IFERROR(VLOOKUP(H792,Lists!B:C,2,FALSE),"")</f>
        <v/>
      </c>
      <c r="J792" s="52"/>
      <c r="K792" s="53"/>
      <c r="L792" s="71" t="str">
        <f>IFERROR(INDEX('LTSS Rates'!$C$4:$C$269,MATCH('Claims Summary'!X792,'LTSS Rates'!$A$4:$A$269,0)),"")</f>
        <v/>
      </c>
      <c r="M792" s="54" t="str">
        <f>IFERROR(VLOOKUP(Z792,'LTSS Rates'!A:B,2,FALSE),"")</f>
        <v/>
      </c>
      <c r="N792" s="52"/>
      <c r="O792" s="101">
        <f>IFERROR(INDEX('LTSS Rates'!$A$3:$E$269,MATCH(Z792,'LTSS Rates'!$A$3:$A$269,0),MATCH(AA792,'LTSS Rates'!$A$3:$E$3,0)),0)</f>
        <v>0</v>
      </c>
      <c r="P792" s="55">
        <f t="shared" si="62"/>
        <v>0</v>
      </c>
      <c r="Q792" s="274"/>
      <c r="R792" s="126"/>
      <c r="S792" s="182">
        <f t="shared" si="63"/>
        <v>0</v>
      </c>
      <c r="T792" s="228"/>
      <c r="U792" s="167"/>
      <c r="V792" s="205"/>
      <c r="X792" s="46" t="str">
        <f t="shared" si="64"/>
        <v/>
      </c>
      <c r="Z792" s="46" t="str">
        <f t="shared" si="65"/>
        <v/>
      </c>
      <c r="AA792" s="46" t="str">
        <f t="shared" si="66"/>
        <v xml:space="preserve"> Rate</v>
      </c>
    </row>
    <row r="793" spans="2:27" ht="14.65" customHeight="1" x14ac:dyDescent="0.25">
      <c r="B793" s="125">
        <v>785</v>
      </c>
      <c r="C793" s="121"/>
      <c r="D793" s="52"/>
      <c r="E793" s="52"/>
      <c r="F793" s="121"/>
      <c r="G793" s="57"/>
      <c r="H793" s="53"/>
      <c r="I793" s="54" t="str">
        <f>IFERROR(VLOOKUP(H793,Lists!B:C,2,FALSE),"")</f>
        <v/>
      </c>
      <c r="J793" s="52"/>
      <c r="K793" s="53"/>
      <c r="L793" s="71" t="str">
        <f>IFERROR(INDEX('LTSS Rates'!$C$4:$C$269,MATCH('Claims Summary'!X793,'LTSS Rates'!$A$4:$A$269,0)),"")</f>
        <v/>
      </c>
      <c r="M793" s="54" t="str">
        <f>IFERROR(VLOOKUP(Z793,'LTSS Rates'!A:B,2,FALSE),"")</f>
        <v/>
      </c>
      <c r="N793" s="52"/>
      <c r="O793" s="101">
        <f>IFERROR(INDEX('LTSS Rates'!$A$3:$E$269,MATCH(Z793,'LTSS Rates'!$A$3:$A$269,0),MATCH(AA793,'LTSS Rates'!$A$3:$E$3,0)),0)</f>
        <v>0</v>
      </c>
      <c r="P793" s="55">
        <f t="shared" si="62"/>
        <v>0</v>
      </c>
      <c r="Q793" s="274"/>
      <c r="R793" s="126"/>
      <c r="S793" s="182">
        <f t="shared" si="63"/>
        <v>0</v>
      </c>
      <c r="T793" s="228"/>
      <c r="U793" s="167"/>
      <c r="V793" s="205"/>
      <c r="X793" s="46" t="str">
        <f t="shared" si="64"/>
        <v/>
      </c>
      <c r="Z793" s="46" t="str">
        <f t="shared" si="65"/>
        <v/>
      </c>
      <c r="AA793" s="46" t="str">
        <f t="shared" si="66"/>
        <v xml:space="preserve"> Rate</v>
      </c>
    </row>
    <row r="794" spans="2:27" ht="14.65" customHeight="1" x14ac:dyDescent="0.25">
      <c r="B794" s="125">
        <v>786</v>
      </c>
      <c r="C794" s="121"/>
      <c r="D794" s="52"/>
      <c r="E794" s="52"/>
      <c r="F794" s="121"/>
      <c r="G794" s="57"/>
      <c r="H794" s="53"/>
      <c r="I794" s="54" t="str">
        <f>IFERROR(VLOOKUP(H794,Lists!B:C,2,FALSE),"")</f>
        <v/>
      </c>
      <c r="J794" s="52"/>
      <c r="K794" s="53"/>
      <c r="L794" s="71" t="str">
        <f>IFERROR(INDEX('LTSS Rates'!$C$4:$C$269,MATCH('Claims Summary'!X794,'LTSS Rates'!$A$4:$A$269,0)),"")</f>
        <v/>
      </c>
      <c r="M794" s="54" t="str">
        <f>IFERROR(VLOOKUP(Z794,'LTSS Rates'!A:B,2,FALSE),"")</f>
        <v/>
      </c>
      <c r="N794" s="52"/>
      <c r="O794" s="101">
        <f>IFERROR(INDEX('LTSS Rates'!$A$3:$E$269,MATCH(Z794,'LTSS Rates'!$A$3:$A$269,0),MATCH(AA794,'LTSS Rates'!$A$3:$E$3,0)),0)</f>
        <v>0</v>
      </c>
      <c r="P794" s="55">
        <f t="shared" si="62"/>
        <v>0</v>
      </c>
      <c r="Q794" s="274"/>
      <c r="R794" s="126"/>
      <c r="S794" s="182">
        <f t="shared" si="63"/>
        <v>0</v>
      </c>
      <c r="T794" s="228"/>
      <c r="U794" s="167"/>
      <c r="V794" s="205"/>
      <c r="X794" s="46" t="str">
        <f t="shared" si="64"/>
        <v/>
      </c>
      <c r="Z794" s="46" t="str">
        <f t="shared" si="65"/>
        <v/>
      </c>
      <c r="AA794" s="46" t="str">
        <f t="shared" si="66"/>
        <v xml:space="preserve"> Rate</v>
      </c>
    </row>
    <row r="795" spans="2:27" ht="14.65" customHeight="1" x14ac:dyDescent="0.25">
      <c r="B795" s="125">
        <v>787</v>
      </c>
      <c r="C795" s="121"/>
      <c r="D795" s="52"/>
      <c r="E795" s="52"/>
      <c r="F795" s="121"/>
      <c r="G795" s="57"/>
      <c r="H795" s="53"/>
      <c r="I795" s="54" t="str">
        <f>IFERROR(VLOOKUP(H795,Lists!B:C,2,FALSE),"")</f>
        <v/>
      </c>
      <c r="J795" s="52"/>
      <c r="K795" s="53"/>
      <c r="L795" s="71" t="str">
        <f>IFERROR(INDEX('LTSS Rates'!$C$4:$C$269,MATCH('Claims Summary'!X795,'LTSS Rates'!$A$4:$A$269,0)),"")</f>
        <v/>
      </c>
      <c r="M795" s="54" t="str">
        <f>IFERROR(VLOOKUP(Z795,'LTSS Rates'!A:B,2,FALSE),"")</f>
        <v/>
      </c>
      <c r="N795" s="52"/>
      <c r="O795" s="101">
        <f>IFERROR(INDEX('LTSS Rates'!$A$3:$E$269,MATCH(Z795,'LTSS Rates'!$A$3:$A$269,0),MATCH(AA795,'LTSS Rates'!$A$3:$E$3,0)),0)</f>
        <v>0</v>
      </c>
      <c r="P795" s="55">
        <f t="shared" si="62"/>
        <v>0</v>
      </c>
      <c r="Q795" s="274"/>
      <c r="R795" s="126"/>
      <c r="S795" s="182">
        <f t="shared" si="63"/>
        <v>0</v>
      </c>
      <c r="T795" s="228"/>
      <c r="U795" s="167"/>
      <c r="V795" s="205"/>
      <c r="X795" s="46" t="str">
        <f t="shared" si="64"/>
        <v/>
      </c>
      <c r="Z795" s="46" t="str">
        <f t="shared" si="65"/>
        <v/>
      </c>
      <c r="AA795" s="46" t="str">
        <f t="shared" si="66"/>
        <v xml:space="preserve"> Rate</v>
      </c>
    </row>
    <row r="796" spans="2:27" ht="14.65" customHeight="1" x14ac:dyDescent="0.25">
      <c r="B796" s="125">
        <v>788</v>
      </c>
      <c r="C796" s="121"/>
      <c r="D796" s="52"/>
      <c r="E796" s="52"/>
      <c r="F796" s="121"/>
      <c r="G796" s="57"/>
      <c r="H796" s="53"/>
      <c r="I796" s="54" t="str">
        <f>IFERROR(VLOOKUP(H796,Lists!B:C,2,FALSE),"")</f>
        <v/>
      </c>
      <c r="J796" s="52"/>
      <c r="K796" s="53"/>
      <c r="L796" s="71" t="str">
        <f>IFERROR(INDEX('LTSS Rates'!$C$4:$C$269,MATCH('Claims Summary'!X796,'LTSS Rates'!$A$4:$A$269,0)),"")</f>
        <v/>
      </c>
      <c r="M796" s="54" t="str">
        <f>IFERROR(VLOOKUP(Z796,'LTSS Rates'!A:B,2,FALSE),"")</f>
        <v/>
      </c>
      <c r="N796" s="52"/>
      <c r="O796" s="101">
        <f>IFERROR(INDEX('LTSS Rates'!$A$3:$E$269,MATCH(Z796,'LTSS Rates'!$A$3:$A$269,0),MATCH(AA796,'LTSS Rates'!$A$3:$E$3,0)),0)</f>
        <v>0</v>
      </c>
      <c r="P796" s="55">
        <f t="shared" si="62"/>
        <v>0</v>
      </c>
      <c r="Q796" s="274"/>
      <c r="R796" s="126"/>
      <c r="S796" s="182">
        <f t="shared" si="63"/>
        <v>0</v>
      </c>
      <c r="T796" s="228"/>
      <c r="U796" s="167"/>
      <c r="V796" s="205"/>
      <c r="X796" s="46" t="str">
        <f t="shared" si="64"/>
        <v/>
      </c>
      <c r="Z796" s="46" t="str">
        <f t="shared" si="65"/>
        <v/>
      </c>
      <c r="AA796" s="46" t="str">
        <f t="shared" si="66"/>
        <v xml:space="preserve"> Rate</v>
      </c>
    </row>
    <row r="797" spans="2:27" ht="14.65" customHeight="1" x14ac:dyDescent="0.25">
      <c r="B797" s="125">
        <v>789</v>
      </c>
      <c r="C797" s="121"/>
      <c r="D797" s="52"/>
      <c r="E797" s="52"/>
      <c r="F797" s="121"/>
      <c r="G797" s="57"/>
      <c r="H797" s="53"/>
      <c r="I797" s="54" t="str">
        <f>IFERROR(VLOOKUP(H797,Lists!B:C,2,FALSE),"")</f>
        <v/>
      </c>
      <c r="J797" s="52"/>
      <c r="K797" s="53"/>
      <c r="L797" s="71" t="str">
        <f>IFERROR(INDEX('LTSS Rates'!$C$4:$C$269,MATCH('Claims Summary'!X797,'LTSS Rates'!$A$4:$A$269,0)),"")</f>
        <v/>
      </c>
      <c r="M797" s="54" t="str">
        <f>IFERROR(VLOOKUP(Z797,'LTSS Rates'!A:B,2,FALSE),"")</f>
        <v/>
      </c>
      <c r="N797" s="52"/>
      <c r="O797" s="101">
        <f>IFERROR(INDEX('LTSS Rates'!$A$3:$E$269,MATCH(Z797,'LTSS Rates'!$A$3:$A$269,0),MATCH(AA797,'LTSS Rates'!$A$3:$E$3,0)),0)</f>
        <v>0</v>
      </c>
      <c r="P797" s="55">
        <f t="shared" si="62"/>
        <v>0</v>
      </c>
      <c r="Q797" s="274"/>
      <c r="R797" s="126"/>
      <c r="S797" s="182">
        <f t="shared" si="63"/>
        <v>0</v>
      </c>
      <c r="T797" s="228"/>
      <c r="U797" s="167"/>
      <c r="V797" s="205"/>
      <c r="X797" s="46" t="str">
        <f t="shared" si="64"/>
        <v/>
      </c>
      <c r="Z797" s="46" t="str">
        <f t="shared" si="65"/>
        <v/>
      </c>
      <c r="AA797" s="46" t="str">
        <f t="shared" si="66"/>
        <v xml:space="preserve"> Rate</v>
      </c>
    </row>
    <row r="798" spans="2:27" ht="14.65" customHeight="1" x14ac:dyDescent="0.25">
      <c r="B798" s="125">
        <v>790</v>
      </c>
      <c r="C798" s="121"/>
      <c r="D798" s="52"/>
      <c r="E798" s="52"/>
      <c r="F798" s="121"/>
      <c r="G798" s="57"/>
      <c r="H798" s="53"/>
      <c r="I798" s="54" t="str">
        <f>IFERROR(VLOOKUP(H798,Lists!B:C,2,FALSE),"")</f>
        <v/>
      </c>
      <c r="J798" s="52"/>
      <c r="K798" s="53"/>
      <c r="L798" s="71" t="str">
        <f>IFERROR(INDEX('LTSS Rates'!$C$4:$C$269,MATCH('Claims Summary'!X798,'LTSS Rates'!$A$4:$A$269,0)),"")</f>
        <v/>
      </c>
      <c r="M798" s="54" t="str">
        <f>IFERROR(VLOOKUP(Z798,'LTSS Rates'!A:B,2,FALSE),"")</f>
        <v/>
      </c>
      <c r="N798" s="52"/>
      <c r="O798" s="101">
        <f>IFERROR(INDEX('LTSS Rates'!$A$3:$E$269,MATCH(Z798,'LTSS Rates'!$A$3:$A$269,0),MATCH(AA798,'LTSS Rates'!$A$3:$E$3,0)),0)</f>
        <v>0</v>
      </c>
      <c r="P798" s="55">
        <f t="shared" si="62"/>
        <v>0</v>
      </c>
      <c r="Q798" s="274"/>
      <c r="R798" s="126"/>
      <c r="S798" s="182">
        <f t="shared" si="63"/>
        <v>0</v>
      </c>
      <c r="T798" s="228"/>
      <c r="U798" s="167"/>
      <c r="V798" s="205"/>
      <c r="X798" s="46" t="str">
        <f t="shared" si="64"/>
        <v/>
      </c>
      <c r="Z798" s="46" t="str">
        <f t="shared" si="65"/>
        <v/>
      </c>
      <c r="AA798" s="46" t="str">
        <f t="shared" si="66"/>
        <v xml:space="preserve"> Rate</v>
      </c>
    </row>
    <row r="799" spans="2:27" ht="14.65" customHeight="1" x14ac:dyDescent="0.25">
      <c r="B799" s="125">
        <v>791</v>
      </c>
      <c r="C799" s="121"/>
      <c r="D799" s="52"/>
      <c r="E799" s="52"/>
      <c r="F799" s="121"/>
      <c r="G799" s="57"/>
      <c r="H799" s="53"/>
      <c r="I799" s="54" t="str">
        <f>IFERROR(VLOOKUP(H799,Lists!B:C,2,FALSE),"")</f>
        <v/>
      </c>
      <c r="J799" s="52"/>
      <c r="K799" s="53"/>
      <c r="L799" s="71" t="str">
        <f>IFERROR(INDEX('LTSS Rates'!$C$4:$C$269,MATCH('Claims Summary'!X799,'LTSS Rates'!$A$4:$A$269,0)),"")</f>
        <v/>
      </c>
      <c r="M799" s="54" t="str">
        <f>IFERROR(VLOOKUP(Z799,'LTSS Rates'!A:B,2,FALSE),"")</f>
        <v/>
      </c>
      <c r="N799" s="52"/>
      <c r="O799" s="101">
        <f>IFERROR(INDEX('LTSS Rates'!$A$3:$E$269,MATCH(Z799,'LTSS Rates'!$A$3:$A$269,0),MATCH(AA799,'LTSS Rates'!$A$3:$E$3,0)),0)</f>
        <v>0</v>
      </c>
      <c r="P799" s="55">
        <f t="shared" si="62"/>
        <v>0</v>
      </c>
      <c r="Q799" s="274"/>
      <c r="R799" s="126"/>
      <c r="S799" s="182">
        <f t="shared" si="63"/>
        <v>0</v>
      </c>
      <c r="T799" s="228"/>
      <c r="U799" s="167"/>
      <c r="V799" s="205"/>
      <c r="X799" s="46" t="str">
        <f t="shared" si="64"/>
        <v/>
      </c>
      <c r="Z799" s="46" t="str">
        <f t="shared" si="65"/>
        <v/>
      </c>
      <c r="AA799" s="46" t="str">
        <f t="shared" si="66"/>
        <v xml:space="preserve"> Rate</v>
      </c>
    </row>
    <row r="800" spans="2:27" ht="14.65" customHeight="1" x14ac:dyDescent="0.25">
      <c r="B800" s="125">
        <v>792</v>
      </c>
      <c r="C800" s="121"/>
      <c r="D800" s="52"/>
      <c r="E800" s="52"/>
      <c r="F800" s="121"/>
      <c r="G800" s="57"/>
      <c r="H800" s="53"/>
      <c r="I800" s="54" t="str">
        <f>IFERROR(VLOOKUP(H800,Lists!B:C,2,FALSE),"")</f>
        <v/>
      </c>
      <c r="J800" s="52"/>
      <c r="K800" s="53"/>
      <c r="L800" s="71" t="str">
        <f>IFERROR(INDEX('LTSS Rates'!$C$4:$C$269,MATCH('Claims Summary'!X800,'LTSS Rates'!$A$4:$A$269,0)),"")</f>
        <v/>
      </c>
      <c r="M800" s="54" t="str">
        <f>IFERROR(VLOOKUP(Z800,'LTSS Rates'!A:B,2,FALSE),"")</f>
        <v/>
      </c>
      <c r="N800" s="52"/>
      <c r="O800" s="101">
        <f>IFERROR(INDEX('LTSS Rates'!$A$3:$E$269,MATCH(Z800,'LTSS Rates'!$A$3:$A$269,0),MATCH(AA800,'LTSS Rates'!$A$3:$E$3,0)),0)</f>
        <v>0</v>
      </c>
      <c r="P800" s="55">
        <f t="shared" si="62"/>
        <v>0</v>
      </c>
      <c r="Q800" s="274"/>
      <c r="R800" s="126"/>
      <c r="S800" s="182">
        <f t="shared" si="63"/>
        <v>0</v>
      </c>
      <c r="T800" s="228"/>
      <c r="U800" s="167"/>
      <c r="V800" s="205"/>
      <c r="X800" s="46" t="str">
        <f t="shared" si="64"/>
        <v/>
      </c>
      <c r="Z800" s="46" t="str">
        <f t="shared" si="65"/>
        <v/>
      </c>
      <c r="AA800" s="46" t="str">
        <f t="shared" si="66"/>
        <v xml:space="preserve"> Rate</v>
      </c>
    </row>
    <row r="801" spans="2:27" ht="14.65" customHeight="1" x14ac:dyDescent="0.25">
      <c r="B801" s="125">
        <v>793</v>
      </c>
      <c r="C801" s="121"/>
      <c r="D801" s="52"/>
      <c r="E801" s="52"/>
      <c r="F801" s="121"/>
      <c r="G801" s="57"/>
      <c r="H801" s="53"/>
      <c r="I801" s="54" t="str">
        <f>IFERROR(VLOOKUP(H801,Lists!B:C,2,FALSE),"")</f>
        <v/>
      </c>
      <c r="J801" s="52"/>
      <c r="K801" s="53"/>
      <c r="L801" s="71" t="str">
        <f>IFERROR(INDEX('LTSS Rates'!$C$4:$C$269,MATCH('Claims Summary'!X801,'LTSS Rates'!$A$4:$A$269,0)),"")</f>
        <v/>
      </c>
      <c r="M801" s="54" t="str">
        <f>IFERROR(VLOOKUP(Z801,'LTSS Rates'!A:B,2,FALSE),"")</f>
        <v/>
      </c>
      <c r="N801" s="52"/>
      <c r="O801" s="101">
        <f>IFERROR(INDEX('LTSS Rates'!$A$3:$E$269,MATCH(Z801,'LTSS Rates'!$A$3:$A$269,0),MATCH(AA801,'LTSS Rates'!$A$3:$E$3,0)),0)</f>
        <v>0</v>
      </c>
      <c r="P801" s="55">
        <f t="shared" si="62"/>
        <v>0</v>
      </c>
      <c r="Q801" s="274"/>
      <c r="R801" s="126"/>
      <c r="S801" s="182">
        <f t="shared" si="63"/>
        <v>0</v>
      </c>
      <c r="T801" s="228"/>
      <c r="U801" s="167"/>
      <c r="V801" s="205"/>
      <c r="X801" s="46" t="str">
        <f t="shared" si="64"/>
        <v/>
      </c>
      <c r="Z801" s="46" t="str">
        <f t="shared" si="65"/>
        <v/>
      </c>
      <c r="AA801" s="46" t="str">
        <f t="shared" si="66"/>
        <v xml:space="preserve"> Rate</v>
      </c>
    </row>
    <row r="802" spans="2:27" ht="14.65" customHeight="1" x14ac:dyDescent="0.25">
      <c r="B802" s="125">
        <v>794</v>
      </c>
      <c r="C802" s="121"/>
      <c r="D802" s="52"/>
      <c r="E802" s="52"/>
      <c r="F802" s="121"/>
      <c r="G802" s="57"/>
      <c r="H802" s="53"/>
      <c r="I802" s="54" t="str">
        <f>IFERROR(VLOOKUP(H802,Lists!B:C,2,FALSE),"")</f>
        <v/>
      </c>
      <c r="J802" s="52"/>
      <c r="K802" s="53"/>
      <c r="L802" s="71" t="str">
        <f>IFERROR(INDEX('LTSS Rates'!$C$4:$C$269,MATCH('Claims Summary'!X802,'LTSS Rates'!$A$4:$A$269,0)),"")</f>
        <v/>
      </c>
      <c r="M802" s="54" t="str">
        <f>IFERROR(VLOOKUP(Z802,'LTSS Rates'!A:B,2,FALSE),"")</f>
        <v/>
      </c>
      <c r="N802" s="52"/>
      <c r="O802" s="101">
        <f>IFERROR(INDEX('LTSS Rates'!$A$3:$E$269,MATCH(Z802,'LTSS Rates'!$A$3:$A$269,0),MATCH(AA802,'LTSS Rates'!$A$3:$E$3,0)),0)</f>
        <v>0</v>
      </c>
      <c r="P802" s="55">
        <f t="shared" si="62"/>
        <v>0</v>
      </c>
      <c r="Q802" s="274"/>
      <c r="R802" s="126"/>
      <c r="S802" s="182">
        <f t="shared" si="63"/>
        <v>0</v>
      </c>
      <c r="T802" s="228"/>
      <c r="U802" s="167"/>
      <c r="V802" s="205"/>
      <c r="X802" s="46" t="str">
        <f t="shared" si="64"/>
        <v/>
      </c>
      <c r="Z802" s="46" t="str">
        <f t="shared" si="65"/>
        <v/>
      </c>
      <c r="AA802" s="46" t="str">
        <f t="shared" si="66"/>
        <v xml:space="preserve"> Rate</v>
      </c>
    </row>
    <row r="803" spans="2:27" ht="14.65" customHeight="1" x14ac:dyDescent="0.25">
      <c r="B803" s="125">
        <v>795</v>
      </c>
      <c r="C803" s="121"/>
      <c r="D803" s="52"/>
      <c r="E803" s="52"/>
      <c r="F803" s="121"/>
      <c r="G803" s="57"/>
      <c r="H803" s="53"/>
      <c r="I803" s="54" t="str">
        <f>IFERROR(VLOOKUP(H803,Lists!B:C,2,FALSE),"")</f>
        <v/>
      </c>
      <c r="J803" s="52"/>
      <c r="K803" s="53"/>
      <c r="L803" s="71" t="str">
        <f>IFERROR(INDEX('LTSS Rates'!$C$4:$C$269,MATCH('Claims Summary'!X803,'LTSS Rates'!$A$4:$A$269,0)),"")</f>
        <v/>
      </c>
      <c r="M803" s="54" t="str">
        <f>IFERROR(VLOOKUP(Z803,'LTSS Rates'!A:B,2,FALSE),"")</f>
        <v/>
      </c>
      <c r="N803" s="52"/>
      <c r="O803" s="101">
        <f>IFERROR(INDEX('LTSS Rates'!$A$3:$E$269,MATCH(Z803,'LTSS Rates'!$A$3:$A$269,0),MATCH(AA803,'LTSS Rates'!$A$3:$E$3,0)),0)</f>
        <v>0</v>
      </c>
      <c r="P803" s="55">
        <f t="shared" si="62"/>
        <v>0</v>
      </c>
      <c r="Q803" s="274"/>
      <c r="R803" s="126"/>
      <c r="S803" s="182">
        <f t="shared" si="63"/>
        <v>0</v>
      </c>
      <c r="T803" s="228"/>
      <c r="U803" s="167"/>
      <c r="V803" s="205"/>
      <c r="X803" s="46" t="str">
        <f t="shared" si="64"/>
        <v/>
      </c>
      <c r="Z803" s="46" t="str">
        <f t="shared" si="65"/>
        <v/>
      </c>
      <c r="AA803" s="46" t="str">
        <f t="shared" si="66"/>
        <v xml:space="preserve"> Rate</v>
      </c>
    </row>
    <row r="804" spans="2:27" ht="14.65" customHeight="1" x14ac:dyDescent="0.25">
      <c r="B804" s="125">
        <v>796</v>
      </c>
      <c r="C804" s="121"/>
      <c r="D804" s="52"/>
      <c r="E804" s="52"/>
      <c r="F804" s="121"/>
      <c r="G804" s="57"/>
      <c r="H804" s="53"/>
      <c r="I804" s="54" t="str">
        <f>IFERROR(VLOOKUP(H804,Lists!B:C,2,FALSE),"")</f>
        <v/>
      </c>
      <c r="J804" s="52"/>
      <c r="K804" s="53"/>
      <c r="L804" s="71" t="str">
        <f>IFERROR(INDEX('LTSS Rates'!$C$4:$C$269,MATCH('Claims Summary'!X804,'LTSS Rates'!$A$4:$A$269,0)),"")</f>
        <v/>
      </c>
      <c r="M804" s="54" t="str">
        <f>IFERROR(VLOOKUP(Z804,'LTSS Rates'!A:B,2,FALSE),"")</f>
        <v/>
      </c>
      <c r="N804" s="52"/>
      <c r="O804" s="101">
        <f>IFERROR(INDEX('LTSS Rates'!$A$3:$E$269,MATCH(Z804,'LTSS Rates'!$A$3:$A$269,0),MATCH(AA804,'LTSS Rates'!$A$3:$E$3,0)),0)</f>
        <v>0</v>
      </c>
      <c r="P804" s="55">
        <f t="shared" si="62"/>
        <v>0</v>
      </c>
      <c r="Q804" s="274"/>
      <c r="R804" s="126"/>
      <c r="S804" s="182">
        <f t="shared" si="63"/>
        <v>0</v>
      </c>
      <c r="T804" s="228"/>
      <c r="U804" s="167"/>
      <c r="V804" s="205"/>
      <c r="X804" s="46" t="str">
        <f t="shared" si="64"/>
        <v/>
      </c>
      <c r="Z804" s="46" t="str">
        <f t="shared" si="65"/>
        <v/>
      </c>
      <c r="AA804" s="46" t="str">
        <f t="shared" si="66"/>
        <v xml:space="preserve"> Rate</v>
      </c>
    </row>
    <row r="805" spans="2:27" ht="14.65" customHeight="1" x14ac:dyDescent="0.25">
      <c r="B805" s="125">
        <v>797</v>
      </c>
      <c r="C805" s="121"/>
      <c r="D805" s="52"/>
      <c r="E805" s="52"/>
      <c r="F805" s="121"/>
      <c r="G805" s="57"/>
      <c r="H805" s="53"/>
      <c r="I805" s="54" t="str">
        <f>IFERROR(VLOOKUP(H805,Lists!B:C,2,FALSE),"")</f>
        <v/>
      </c>
      <c r="J805" s="52"/>
      <c r="K805" s="53"/>
      <c r="L805" s="71" t="str">
        <f>IFERROR(INDEX('LTSS Rates'!$C$4:$C$269,MATCH('Claims Summary'!X805,'LTSS Rates'!$A$4:$A$269,0)),"")</f>
        <v/>
      </c>
      <c r="M805" s="54" t="str">
        <f>IFERROR(VLOOKUP(Z805,'LTSS Rates'!A:B,2,FALSE),"")</f>
        <v/>
      </c>
      <c r="N805" s="52"/>
      <c r="O805" s="101">
        <f>IFERROR(INDEX('LTSS Rates'!$A$3:$E$269,MATCH(Z805,'LTSS Rates'!$A$3:$A$269,0),MATCH(AA805,'LTSS Rates'!$A$3:$E$3,0)),0)</f>
        <v>0</v>
      </c>
      <c r="P805" s="55">
        <f t="shared" si="62"/>
        <v>0</v>
      </c>
      <c r="Q805" s="274"/>
      <c r="R805" s="126"/>
      <c r="S805" s="182">
        <f t="shared" si="63"/>
        <v>0</v>
      </c>
      <c r="T805" s="228"/>
      <c r="U805" s="167"/>
      <c r="V805" s="205"/>
      <c r="X805" s="46" t="str">
        <f t="shared" si="64"/>
        <v/>
      </c>
      <c r="Z805" s="46" t="str">
        <f t="shared" si="65"/>
        <v/>
      </c>
      <c r="AA805" s="46" t="str">
        <f t="shared" si="66"/>
        <v xml:space="preserve"> Rate</v>
      </c>
    </row>
    <row r="806" spans="2:27" ht="14.65" customHeight="1" x14ac:dyDescent="0.25">
      <c r="B806" s="125">
        <v>798</v>
      </c>
      <c r="C806" s="121"/>
      <c r="D806" s="52"/>
      <c r="E806" s="52"/>
      <c r="F806" s="121"/>
      <c r="G806" s="57"/>
      <c r="H806" s="53"/>
      <c r="I806" s="54" t="str">
        <f>IFERROR(VLOOKUP(H806,Lists!B:C,2,FALSE),"")</f>
        <v/>
      </c>
      <c r="J806" s="52"/>
      <c r="K806" s="53"/>
      <c r="L806" s="71" t="str">
        <f>IFERROR(INDEX('LTSS Rates'!$C$4:$C$269,MATCH('Claims Summary'!X806,'LTSS Rates'!$A$4:$A$269,0)),"")</f>
        <v/>
      </c>
      <c r="M806" s="54" t="str">
        <f>IFERROR(VLOOKUP(Z806,'LTSS Rates'!A:B,2,FALSE),"")</f>
        <v/>
      </c>
      <c r="N806" s="52"/>
      <c r="O806" s="101">
        <f>IFERROR(INDEX('LTSS Rates'!$A$3:$E$269,MATCH(Z806,'LTSS Rates'!$A$3:$A$269,0),MATCH(AA806,'LTSS Rates'!$A$3:$E$3,0)),0)</f>
        <v>0</v>
      </c>
      <c r="P806" s="55">
        <f t="shared" si="62"/>
        <v>0</v>
      </c>
      <c r="Q806" s="274"/>
      <c r="R806" s="126"/>
      <c r="S806" s="182">
        <f t="shared" si="63"/>
        <v>0</v>
      </c>
      <c r="T806" s="228"/>
      <c r="U806" s="167"/>
      <c r="V806" s="205"/>
      <c r="X806" s="46" t="str">
        <f t="shared" si="64"/>
        <v/>
      </c>
      <c r="Z806" s="46" t="str">
        <f t="shared" si="65"/>
        <v/>
      </c>
      <c r="AA806" s="46" t="str">
        <f t="shared" si="66"/>
        <v xml:space="preserve"> Rate</v>
      </c>
    </row>
    <row r="807" spans="2:27" ht="14.65" customHeight="1" x14ac:dyDescent="0.25">
      <c r="B807" s="125">
        <v>799</v>
      </c>
      <c r="C807" s="121"/>
      <c r="D807" s="52"/>
      <c r="E807" s="52"/>
      <c r="F807" s="121"/>
      <c r="G807" s="57"/>
      <c r="H807" s="53"/>
      <c r="I807" s="54" t="str">
        <f>IFERROR(VLOOKUP(H807,Lists!B:C,2,FALSE),"")</f>
        <v/>
      </c>
      <c r="J807" s="52"/>
      <c r="K807" s="53"/>
      <c r="L807" s="71" t="str">
        <f>IFERROR(INDEX('LTSS Rates'!$C$4:$C$269,MATCH('Claims Summary'!X807,'LTSS Rates'!$A$4:$A$269,0)),"")</f>
        <v/>
      </c>
      <c r="M807" s="54" t="str">
        <f>IFERROR(VLOOKUP(Z807,'LTSS Rates'!A:B,2,FALSE),"")</f>
        <v/>
      </c>
      <c r="N807" s="52"/>
      <c r="O807" s="101">
        <f>IFERROR(INDEX('LTSS Rates'!$A$3:$E$269,MATCH(Z807,'LTSS Rates'!$A$3:$A$269,0),MATCH(AA807,'LTSS Rates'!$A$3:$E$3,0)),0)</f>
        <v>0</v>
      </c>
      <c r="P807" s="55">
        <f t="shared" si="62"/>
        <v>0</v>
      </c>
      <c r="Q807" s="274"/>
      <c r="R807" s="126"/>
      <c r="S807" s="182">
        <f t="shared" si="63"/>
        <v>0</v>
      </c>
      <c r="T807" s="228"/>
      <c r="U807" s="167"/>
      <c r="V807" s="205"/>
      <c r="X807" s="46" t="str">
        <f t="shared" si="64"/>
        <v/>
      </c>
      <c r="Z807" s="46" t="str">
        <f t="shared" si="65"/>
        <v/>
      </c>
      <c r="AA807" s="46" t="str">
        <f t="shared" si="66"/>
        <v xml:space="preserve"> Rate</v>
      </c>
    </row>
    <row r="808" spans="2:27" ht="14.65" customHeight="1" x14ac:dyDescent="0.25">
      <c r="B808" s="125">
        <v>800</v>
      </c>
      <c r="C808" s="121"/>
      <c r="D808" s="52"/>
      <c r="E808" s="52"/>
      <c r="F808" s="121"/>
      <c r="G808" s="57"/>
      <c r="H808" s="53"/>
      <c r="I808" s="54" t="str">
        <f>IFERROR(VLOOKUP(H808,Lists!B:C,2,FALSE),"")</f>
        <v/>
      </c>
      <c r="J808" s="52"/>
      <c r="K808" s="53"/>
      <c r="L808" s="71" t="str">
        <f>IFERROR(INDEX('LTSS Rates'!$C$4:$C$269,MATCH('Claims Summary'!X808,'LTSS Rates'!$A$4:$A$269,0)),"")</f>
        <v/>
      </c>
      <c r="M808" s="54" t="str">
        <f>IFERROR(VLOOKUP(Z808,'LTSS Rates'!A:B,2,FALSE),"")</f>
        <v/>
      </c>
      <c r="N808" s="52"/>
      <c r="O808" s="101">
        <f>IFERROR(INDEX('LTSS Rates'!$A$3:$E$269,MATCH(Z808,'LTSS Rates'!$A$3:$A$269,0),MATCH(AA808,'LTSS Rates'!$A$3:$E$3,0)),0)</f>
        <v>0</v>
      </c>
      <c r="P808" s="55">
        <f t="shared" si="62"/>
        <v>0</v>
      </c>
      <c r="Q808" s="274"/>
      <c r="R808" s="126"/>
      <c r="S808" s="182">
        <f t="shared" si="63"/>
        <v>0</v>
      </c>
      <c r="T808" s="228"/>
      <c r="U808" s="167"/>
      <c r="V808" s="205"/>
      <c r="X808" s="46" t="str">
        <f t="shared" si="64"/>
        <v/>
      </c>
      <c r="Z808" s="46" t="str">
        <f t="shared" si="65"/>
        <v/>
      </c>
      <c r="AA808" s="46" t="str">
        <f t="shared" si="66"/>
        <v xml:space="preserve"> Rate</v>
      </c>
    </row>
    <row r="809" spans="2:27" ht="14.65" customHeight="1" x14ac:dyDescent="0.25">
      <c r="B809" s="125">
        <v>801</v>
      </c>
      <c r="C809" s="121"/>
      <c r="D809" s="52"/>
      <c r="E809" s="52"/>
      <c r="F809" s="121"/>
      <c r="G809" s="57"/>
      <c r="H809" s="53"/>
      <c r="I809" s="54" t="str">
        <f>IFERROR(VLOOKUP(H809,Lists!B:C,2,FALSE),"")</f>
        <v/>
      </c>
      <c r="J809" s="52"/>
      <c r="K809" s="53"/>
      <c r="L809" s="71" t="str">
        <f>IFERROR(INDEX('LTSS Rates'!$C$4:$C$269,MATCH('Claims Summary'!X809,'LTSS Rates'!$A$4:$A$269,0)),"")</f>
        <v/>
      </c>
      <c r="M809" s="54" t="str">
        <f>IFERROR(VLOOKUP(Z809,'LTSS Rates'!A:B,2,FALSE),"")</f>
        <v/>
      </c>
      <c r="N809" s="52"/>
      <c r="O809" s="101">
        <f>IFERROR(INDEX('LTSS Rates'!$A$3:$E$269,MATCH(Z809,'LTSS Rates'!$A$3:$A$269,0),MATCH(AA809,'LTSS Rates'!$A$3:$E$3,0)),0)</f>
        <v>0</v>
      </c>
      <c r="P809" s="55">
        <f t="shared" si="62"/>
        <v>0</v>
      </c>
      <c r="Q809" s="274"/>
      <c r="R809" s="126"/>
      <c r="S809" s="182">
        <f t="shared" si="63"/>
        <v>0</v>
      </c>
      <c r="T809" s="228"/>
      <c r="U809" s="167"/>
      <c r="V809" s="205"/>
      <c r="X809" s="46" t="str">
        <f t="shared" si="64"/>
        <v/>
      </c>
      <c r="Z809" s="46" t="str">
        <f t="shared" si="65"/>
        <v/>
      </c>
      <c r="AA809" s="46" t="str">
        <f t="shared" si="66"/>
        <v xml:space="preserve"> Rate</v>
      </c>
    </row>
    <row r="810" spans="2:27" ht="14.65" customHeight="1" x14ac:dyDescent="0.25">
      <c r="B810" s="125">
        <v>802</v>
      </c>
      <c r="C810" s="121"/>
      <c r="D810" s="52"/>
      <c r="E810" s="52"/>
      <c r="F810" s="121"/>
      <c r="G810" s="57"/>
      <c r="H810" s="53"/>
      <c r="I810" s="54" t="str">
        <f>IFERROR(VLOOKUP(H810,Lists!B:C,2,FALSE),"")</f>
        <v/>
      </c>
      <c r="J810" s="52"/>
      <c r="K810" s="53"/>
      <c r="L810" s="71" t="str">
        <f>IFERROR(INDEX('LTSS Rates'!$C$4:$C$269,MATCH('Claims Summary'!X810,'LTSS Rates'!$A$4:$A$269,0)),"")</f>
        <v/>
      </c>
      <c r="M810" s="54" t="str">
        <f>IFERROR(VLOOKUP(Z810,'LTSS Rates'!A:B,2,FALSE),"")</f>
        <v/>
      </c>
      <c r="N810" s="52"/>
      <c r="O810" s="101">
        <f>IFERROR(INDEX('LTSS Rates'!$A$3:$E$269,MATCH(Z810,'LTSS Rates'!$A$3:$A$269,0),MATCH(AA810,'LTSS Rates'!$A$3:$E$3,0)),0)</f>
        <v>0</v>
      </c>
      <c r="P810" s="55">
        <f t="shared" si="62"/>
        <v>0</v>
      </c>
      <c r="Q810" s="274"/>
      <c r="R810" s="126"/>
      <c r="S810" s="182">
        <f t="shared" si="63"/>
        <v>0</v>
      </c>
      <c r="T810" s="228"/>
      <c r="U810" s="167"/>
      <c r="V810" s="205"/>
      <c r="X810" s="46" t="str">
        <f t="shared" si="64"/>
        <v/>
      </c>
      <c r="Z810" s="46" t="str">
        <f t="shared" si="65"/>
        <v/>
      </c>
      <c r="AA810" s="46" t="str">
        <f t="shared" si="66"/>
        <v xml:space="preserve"> Rate</v>
      </c>
    </row>
    <row r="811" spans="2:27" ht="14.65" customHeight="1" x14ac:dyDescent="0.25">
      <c r="B811" s="125">
        <v>803</v>
      </c>
      <c r="C811" s="121"/>
      <c r="D811" s="52"/>
      <c r="E811" s="52"/>
      <c r="F811" s="121"/>
      <c r="G811" s="57"/>
      <c r="H811" s="53"/>
      <c r="I811" s="54" t="str">
        <f>IFERROR(VLOOKUP(H811,Lists!B:C,2,FALSE),"")</f>
        <v/>
      </c>
      <c r="J811" s="52"/>
      <c r="K811" s="53"/>
      <c r="L811" s="71" t="str">
        <f>IFERROR(INDEX('LTSS Rates'!$C$4:$C$269,MATCH('Claims Summary'!X811,'LTSS Rates'!$A$4:$A$269,0)),"")</f>
        <v/>
      </c>
      <c r="M811" s="54" t="str">
        <f>IFERROR(VLOOKUP(Z811,'LTSS Rates'!A:B,2,FALSE),"")</f>
        <v/>
      </c>
      <c r="N811" s="52"/>
      <c r="O811" s="101">
        <f>IFERROR(INDEX('LTSS Rates'!$A$3:$E$269,MATCH(Z811,'LTSS Rates'!$A$3:$A$269,0),MATCH(AA811,'LTSS Rates'!$A$3:$E$3,0)),0)</f>
        <v>0</v>
      </c>
      <c r="P811" s="55">
        <f t="shared" si="62"/>
        <v>0</v>
      </c>
      <c r="Q811" s="274"/>
      <c r="R811" s="126"/>
      <c r="S811" s="182">
        <f t="shared" si="63"/>
        <v>0</v>
      </c>
      <c r="T811" s="228"/>
      <c r="U811" s="167"/>
      <c r="V811" s="205"/>
      <c r="X811" s="46" t="str">
        <f t="shared" si="64"/>
        <v/>
      </c>
      <c r="Z811" s="46" t="str">
        <f t="shared" si="65"/>
        <v/>
      </c>
      <c r="AA811" s="46" t="str">
        <f t="shared" si="66"/>
        <v xml:space="preserve"> Rate</v>
      </c>
    </row>
    <row r="812" spans="2:27" ht="14.65" customHeight="1" x14ac:dyDescent="0.25">
      <c r="B812" s="125">
        <v>804</v>
      </c>
      <c r="C812" s="121"/>
      <c r="D812" s="52"/>
      <c r="E812" s="52"/>
      <c r="F812" s="121"/>
      <c r="G812" s="57"/>
      <c r="H812" s="53"/>
      <c r="I812" s="54" t="str">
        <f>IFERROR(VLOOKUP(H812,Lists!B:C,2,FALSE),"")</f>
        <v/>
      </c>
      <c r="J812" s="52"/>
      <c r="K812" s="53"/>
      <c r="L812" s="71" t="str">
        <f>IFERROR(INDEX('LTSS Rates'!$C$4:$C$269,MATCH('Claims Summary'!X812,'LTSS Rates'!$A$4:$A$269,0)),"")</f>
        <v/>
      </c>
      <c r="M812" s="54" t="str">
        <f>IFERROR(VLOOKUP(Z812,'LTSS Rates'!A:B,2,FALSE),"")</f>
        <v/>
      </c>
      <c r="N812" s="52"/>
      <c r="O812" s="101">
        <f>IFERROR(INDEX('LTSS Rates'!$A$3:$E$269,MATCH(Z812,'LTSS Rates'!$A$3:$A$269,0),MATCH(AA812,'LTSS Rates'!$A$3:$E$3,0)),0)</f>
        <v>0</v>
      </c>
      <c r="P812" s="55">
        <f t="shared" si="62"/>
        <v>0</v>
      </c>
      <c r="Q812" s="274"/>
      <c r="R812" s="126"/>
      <c r="S812" s="182">
        <f t="shared" si="63"/>
        <v>0</v>
      </c>
      <c r="T812" s="228"/>
      <c r="U812" s="167"/>
      <c r="V812" s="205"/>
      <c r="X812" s="46" t="str">
        <f t="shared" si="64"/>
        <v/>
      </c>
      <c r="Z812" s="46" t="str">
        <f t="shared" si="65"/>
        <v/>
      </c>
      <c r="AA812" s="46" t="str">
        <f t="shared" si="66"/>
        <v xml:space="preserve"> Rate</v>
      </c>
    </row>
    <row r="813" spans="2:27" ht="14.65" customHeight="1" x14ac:dyDescent="0.25">
      <c r="B813" s="125">
        <v>805</v>
      </c>
      <c r="C813" s="121"/>
      <c r="D813" s="52"/>
      <c r="E813" s="52"/>
      <c r="F813" s="121"/>
      <c r="G813" s="57"/>
      <c r="H813" s="53"/>
      <c r="I813" s="54" t="str">
        <f>IFERROR(VLOOKUP(H813,Lists!B:C,2,FALSE),"")</f>
        <v/>
      </c>
      <c r="J813" s="52"/>
      <c r="K813" s="53"/>
      <c r="L813" s="71" t="str">
        <f>IFERROR(INDEX('LTSS Rates'!$C$4:$C$269,MATCH('Claims Summary'!X813,'LTSS Rates'!$A$4:$A$269,0)),"")</f>
        <v/>
      </c>
      <c r="M813" s="54" t="str">
        <f>IFERROR(VLOOKUP(Z813,'LTSS Rates'!A:B,2,FALSE),"")</f>
        <v/>
      </c>
      <c r="N813" s="52"/>
      <c r="O813" s="101">
        <f>IFERROR(INDEX('LTSS Rates'!$A$3:$E$269,MATCH(Z813,'LTSS Rates'!$A$3:$A$269,0),MATCH(AA813,'LTSS Rates'!$A$3:$E$3,0)),0)</f>
        <v>0</v>
      </c>
      <c r="P813" s="55">
        <f t="shared" si="62"/>
        <v>0</v>
      </c>
      <c r="Q813" s="274"/>
      <c r="R813" s="126"/>
      <c r="S813" s="182">
        <f t="shared" si="63"/>
        <v>0</v>
      </c>
      <c r="T813" s="228"/>
      <c r="U813" s="167"/>
      <c r="V813" s="205"/>
      <c r="X813" s="46" t="str">
        <f t="shared" si="64"/>
        <v/>
      </c>
      <c r="Z813" s="46" t="str">
        <f t="shared" si="65"/>
        <v/>
      </c>
      <c r="AA813" s="46" t="str">
        <f t="shared" si="66"/>
        <v xml:space="preserve"> Rate</v>
      </c>
    </row>
    <row r="814" spans="2:27" ht="14.65" customHeight="1" x14ac:dyDescent="0.25">
      <c r="B814" s="125">
        <v>806</v>
      </c>
      <c r="C814" s="121"/>
      <c r="D814" s="52"/>
      <c r="E814" s="52"/>
      <c r="F814" s="121"/>
      <c r="G814" s="57"/>
      <c r="H814" s="53"/>
      <c r="I814" s="54" t="str">
        <f>IFERROR(VLOOKUP(H814,Lists!B:C,2,FALSE),"")</f>
        <v/>
      </c>
      <c r="J814" s="52"/>
      <c r="K814" s="53"/>
      <c r="L814" s="71" t="str">
        <f>IFERROR(INDEX('LTSS Rates'!$C$4:$C$269,MATCH('Claims Summary'!X814,'LTSS Rates'!$A$4:$A$269,0)),"")</f>
        <v/>
      </c>
      <c r="M814" s="54" t="str">
        <f>IFERROR(VLOOKUP(Z814,'LTSS Rates'!A:B,2,FALSE),"")</f>
        <v/>
      </c>
      <c r="N814" s="52"/>
      <c r="O814" s="101">
        <f>IFERROR(INDEX('LTSS Rates'!$A$3:$E$269,MATCH(Z814,'LTSS Rates'!$A$3:$A$269,0),MATCH(AA814,'LTSS Rates'!$A$3:$E$3,0)),0)</f>
        <v>0</v>
      </c>
      <c r="P814" s="55">
        <f t="shared" si="62"/>
        <v>0</v>
      </c>
      <c r="Q814" s="274"/>
      <c r="R814" s="126"/>
      <c r="S814" s="182">
        <f t="shared" si="63"/>
        <v>0</v>
      </c>
      <c r="T814" s="228"/>
      <c r="U814" s="167"/>
      <c r="V814" s="205"/>
      <c r="X814" s="46" t="str">
        <f t="shared" si="64"/>
        <v/>
      </c>
      <c r="Z814" s="46" t="str">
        <f t="shared" si="65"/>
        <v/>
      </c>
      <c r="AA814" s="46" t="str">
        <f t="shared" si="66"/>
        <v xml:space="preserve"> Rate</v>
      </c>
    </row>
    <row r="815" spans="2:27" ht="14.65" customHeight="1" x14ac:dyDescent="0.25">
      <c r="B815" s="125">
        <v>807</v>
      </c>
      <c r="C815" s="121"/>
      <c r="D815" s="52"/>
      <c r="E815" s="52"/>
      <c r="F815" s="121"/>
      <c r="G815" s="57"/>
      <c r="H815" s="53"/>
      <c r="I815" s="54" t="str">
        <f>IFERROR(VLOOKUP(H815,Lists!B:C,2,FALSE),"")</f>
        <v/>
      </c>
      <c r="J815" s="52"/>
      <c r="K815" s="53"/>
      <c r="L815" s="71" t="str">
        <f>IFERROR(INDEX('LTSS Rates'!$C$4:$C$269,MATCH('Claims Summary'!X815,'LTSS Rates'!$A$4:$A$269,0)),"")</f>
        <v/>
      </c>
      <c r="M815" s="54" t="str">
        <f>IFERROR(VLOOKUP(Z815,'LTSS Rates'!A:B,2,FALSE),"")</f>
        <v/>
      </c>
      <c r="N815" s="52"/>
      <c r="O815" s="101">
        <f>IFERROR(INDEX('LTSS Rates'!$A$3:$E$269,MATCH(Z815,'LTSS Rates'!$A$3:$A$269,0),MATCH(AA815,'LTSS Rates'!$A$3:$E$3,0)),0)</f>
        <v>0</v>
      </c>
      <c r="P815" s="55">
        <f t="shared" si="62"/>
        <v>0</v>
      </c>
      <c r="Q815" s="274"/>
      <c r="R815" s="126"/>
      <c r="S815" s="182">
        <f t="shared" si="63"/>
        <v>0</v>
      </c>
      <c r="T815" s="228"/>
      <c r="U815" s="167"/>
      <c r="V815" s="205"/>
      <c r="X815" s="46" t="str">
        <f t="shared" si="64"/>
        <v/>
      </c>
      <c r="Z815" s="46" t="str">
        <f t="shared" si="65"/>
        <v/>
      </c>
      <c r="AA815" s="46" t="str">
        <f t="shared" si="66"/>
        <v xml:space="preserve"> Rate</v>
      </c>
    </row>
    <row r="816" spans="2:27" ht="14.65" customHeight="1" x14ac:dyDescent="0.25">
      <c r="B816" s="125">
        <v>808</v>
      </c>
      <c r="C816" s="121"/>
      <c r="D816" s="52"/>
      <c r="E816" s="52"/>
      <c r="F816" s="121"/>
      <c r="G816" s="57"/>
      <c r="H816" s="53"/>
      <c r="I816" s="54" t="str">
        <f>IFERROR(VLOOKUP(H816,Lists!B:C,2,FALSE),"")</f>
        <v/>
      </c>
      <c r="J816" s="52"/>
      <c r="K816" s="53"/>
      <c r="L816" s="71" t="str">
        <f>IFERROR(INDEX('LTSS Rates'!$C$4:$C$269,MATCH('Claims Summary'!X816,'LTSS Rates'!$A$4:$A$269,0)),"")</f>
        <v/>
      </c>
      <c r="M816" s="54" t="str">
        <f>IFERROR(VLOOKUP(Z816,'LTSS Rates'!A:B,2,FALSE),"")</f>
        <v/>
      </c>
      <c r="N816" s="52"/>
      <c r="O816" s="101">
        <f>IFERROR(INDEX('LTSS Rates'!$A$3:$E$269,MATCH(Z816,'LTSS Rates'!$A$3:$A$269,0),MATCH(AA816,'LTSS Rates'!$A$3:$E$3,0)),0)</f>
        <v>0</v>
      </c>
      <c r="P816" s="55">
        <f t="shared" si="62"/>
        <v>0</v>
      </c>
      <c r="Q816" s="274"/>
      <c r="R816" s="126"/>
      <c r="S816" s="182">
        <f t="shared" si="63"/>
        <v>0</v>
      </c>
      <c r="T816" s="228"/>
      <c r="U816" s="167"/>
      <c r="V816" s="205"/>
      <c r="X816" s="46" t="str">
        <f t="shared" si="64"/>
        <v/>
      </c>
      <c r="Z816" s="46" t="str">
        <f t="shared" si="65"/>
        <v/>
      </c>
      <c r="AA816" s="46" t="str">
        <f t="shared" si="66"/>
        <v xml:space="preserve"> Rate</v>
      </c>
    </row>
    <row r="817" spans="2:27" ht="14.65" customHeight="1" x14ac:dyDescent="0.25">
      <c r="B817" s="125">
        <v>809</v>
      </c>
      <c r="C817" s="121"/>
      <c r="D817" s="52"/>
      <c r="E817" s="52"/>
      <c r="F817" s="121"/>
      <c r="G817" s="57"/>
      <c r="H817" s="53"/>
      <c r="I817" s="54" t="str">
        <f>IFERROR(VLOOKUP(H817,Lists!B:C,2,FALSE),"")</f>
        <v/>
      </c>
      <c r="J817" s="52"/>
      <c r="K817" s="53"/>
      <c r="L817" s="71" t="str">
        <f>IFERROR(INDEX('LTSS Rates'!$C$4:$C$269,MATCH('Claims Summary'!X817,'LTSS Rates'!$A$4:$A$269,0)),"")</f>
        <v/>
      </c>
      <c r="M817" s="54" t="str">
        <f>IFERROR(VLOOKUP(Z817,'LTSS Rates'!A:B,2,FALSE),"")</f>
        <v/>
      </c>
      <c r="N817" s="52"/>
      <c r="O817" s="101">
        <f>IFERROR(INDEX('LTSS Rates'!$A$3:$E$269,MATCH(Z817,'LTSS Rates'!$A$3:$A$269,0),MATCH(AA817,'LTSS Rates'!$A$3:$E$3,0)),0)</f>
        <v>0</v>
      </c>
      <c r="P817" s="55">
        <f t="shared" si="62"/>
        <v>0</v>
      </c>
      <c r="Q817" s="274"/>
      <c r="R817" s="126"/>
      <c r="S817" s="182">
        <f t="shared" si="63"/>
        <v>0</v>
      </c>
      <c r="T817" s="228"/>
      <c r="U817" s="167"/>
      <c r="V817" s="205"/>
      <c r="X817" s="46" t="str">
        <f t="shared" si="64"/>
        <v/>
      </c>
      <c r="Z817" s="46" t="str">
        <f t="shared" si="65"/>
        <v/>
      </c>
      <c r="AA817" s="46" t="str">
        <f t="shared" si="66"/>
        <v xml:space="preserve"> Rate</v>
      </c>
    </row>
    <row r="818" spans="2:27" ht="14.65" customHeight="1" x14ac:dyDescent="0.25">
      <c r="B818" s="125">
        <v>810</v>
      </c>
      <c r="C818" s="121"/>
      <c r="D818" s="52"/>
      <c r="E818" s="52"/>
      <c r="F818" s="121"/>
      <c r="G818" s="57"/>
      <c r="H818" s="53"/>
      <c r="I818" s="54" t="str">
        <f>IFERROR(VLOOKUP(H818,Lists!B:C,2,FALSE),"")</f>
        <v/>
      </c>
      <c r="J818" s="52"/>
      <c r="K818" s="53"/>
      <c r="L818" s="71" t="str">
        <f>IFERROR(INDEX('LTSS Rates'!$C$4:$C$269,MATCH('Claims Summary'!X818,'LTSS Rates'!$A$4:$A$269,0)),"")</f>
        <v/>
      </c>
      <c r="M818" s="54" t="str">
        <f>IFERROR(VLOOKUP(Z818,'LTSS Rates'!A:B,2,FALSE),"")</f>
        <v/>
      </c>
      <c r="N818" s="52"/>
      <c r="O818" s="101">
        <f>IFERROR(INDEX('LTSS Rates'!$A$3:$E$269,MATCH(Z818,'LTSS Rates'!$A$3:$A$269,0),MATCH(AA818,'LTSS Rates'!$A$3:$E$3,0)),0)</f>
        <v>0</v>
      </c>
      <c r="P818" s="55">
        <f t="shared" si="62"/>
        <v>0</v>
      </c>
      <c r="Q818" s="274"/>
      <c r="R818" s="126"/>
      <c r="S818" s="182">
        <f t="shared" si="63"/>
        <v>0</v>
      </c>
      <c r="T818" s="228"/>
      <c r="U818" s="167"/>
      <c r="V818" s="205"/>
      <c r="X818" s="46" t="str">
        <f t="shared" si="64"/>
        <v/>
      </c>
      <c r="Z818" s="46" t="str">
        <f t="shared" si="65"/>
        <v/>
      </c>
      <c r="AA818" s="46" t="str">
        <f t="shared" si="66"/>
        <v xml:space="preserve"> Rate</v>
      </c>
    </row>
    <row r="819" spans="2:27" ht="14.65" customHeight="1" x14ac:dyDescent="0.25">
      <c r="B819" s="125">
        <v>811</v>
      </c>
      <c r="C819" s="121"/>
      <c r="D819" s="52"/>
      <c r="E819" s="52"/>
      <c r="F819" s="121"/>
      <c r="G819" s="57"/>
      <c r="H819" s="53"/>
      <c r="I819" s="54" t="str">
        <f>IFERROR(VLOOKUP(H819,Lists!B:C,2,FALSE),"")</f>
        <v/>
      </c>
      <c r="J819" s="52"/>
      <c r="K819" s="53"/>
      <c r="L819" s="71" t="str">
        <f>IFERROR(INDEX('LTSS Rates'!$C$4:$C$269,MATCH('Claims Summary'!X819,'LTSS Rates'!$A$4:$A$269,0)),"")</f>
        <v/>
      </c>
      <c r="M819" s="54" t="str">
        <f>IFERROR(VLOOKUP(Z819,'LTSS Rates'!A:B,2,FALSE),"")</f>
        <v/>
      </c>
      <c r="N819" s="52"/>
      <c r="O819" s="101">
        <f>IFERROR(INDEX('LTSS Rates'!$A$3:$E$269,MATCH(Z819,'LTSS Rates'!$A$3:$A$269,0),MATCH(AA819,'LTSS Rates'!$A$3:$E$3,0)),0)</f>
        <v>0</v>
      </c>
      <c r="P819" s="55">
        <f t="shared" si="62"/>
        <v>0</v>
      </c>
      <c r="Q819" s="274"/>
      <c r="R819" s="126"/>
      <c r="S819" s="182">
        <f t="shared" si="63"/>
        <v>0</v>
      </c>
      <c r="T819" s="228"/>
      <c r="U819" s="167"/>
      <c r="V819" s="205"/>
      <c r="X819" s="46" t="str">
        <f t="shared" si="64"/>
        <v/>
      </c>
      <c r="Z819" s="46" t="str">
        <f t="shared" si="65"/>
        <v/>
      </c>
      <c r="AA819" s="46" t="str">
        <f t="shared" si="66"/>
        <v xml:space="preserve"> Rate</v>
      </c>
    </row>
    <row r="820" spans="2:27" ht="14.65" customHeight="1" x14ac:dyDescent="0.25">
      <c r="B820" s="125">
        <v>812</v>
      </c>
      <c r="C820" s="121"/>
      <c r="D820" s="52"/>
      <c r="E820" s="52"/>
      <c r="F820" s="121"/>
      <c r="G820" s="57"/>
      <c r="H820" s="53"/>
      <c r="I820" s="54" t="str">
        <f>IFERROR(VLOOKUP(H820,Lists!B:C,2,FALSE),"")</f>
        <v/>
      </c>
      <c r="J820" s="52"/>
      <c r="K820" s="53"/>
      <c r="L820" s="71" t="str">
        <f>IFERROR(INDEX('LTSS Rates'!$C$4:$C$269,MATCH('Claims Summary'!X820,'LTSS Rates'!$A$4:$A$269,0)),"")</f>
        <v/>
      </c>
      <c r="M820" s="54" t="str">
        <f>IFERROR(VLOOKUP(Z820,'LTSS Rates'!A:B,2,FALSE),"")</f>
        <v/>
      </c>
      <c r="N820" s="52"/>
      <c r="O820" s="101">
        <f>IFERROR(INDEX('LTSS Rates'!$A$3:$E$269,MATCH(Z820,'LTSS Rates'!$A$3:$A$269,0),MATCH(AA820,'LTSS Rates'!$A$3:$E$3,0)),0)</f>
        <v>0</v>
      </c>
      <c r="P820" s="55">
        <f t="shared" si="62"/>
        <v>0</v>
      </c>
      <c r="Q820" s="274"/>
      <c r="R820" s="126"/>
      <c r="S820" s="182">
        <f t="shared" si="63"/>
        <v>0</v>
      </c>
      <c r="T820" s="228"/>
      <c r="U820" s="167"/>
      <c r="V820" s="205"/>
      <c r="X820" s="46" t="str">
        <f t="shared" si="64"/>
        <v/>
      </c>
      <c r="Z820" s="46" t="str">
        <f t="shared" si="65"/>
        <v/>
      </c>
      <c r="AA820" s="46" t="str">
        <f t="shared" si="66"/>
        <v xml:space="preserve"> Rate</v>
      </c>
    </row>
    <row r="821" spans="2:27" ht="14.65" customHeight="1" x14ac:dyDescent="0.25">
      <c r="B821" s="125">
        <v>813</v>
      </c>
      <c r="C821" s="121"/>
      <c r="D821" s="52"/>
      <c r="E821" s="52"/>
      <c r="F821" s="121"/>
      <c r="G821" s="57"/>
      <c r="H821" s="53"/>
      <c r="I821" s="54" t="str">
        <f>IFERROR(VLOOKUP(H821,Lists!B:C,2,FALSE),"")</f>
        <v/>
      </c>
      <c r="J821" s="52"/>
      <c r="K821" s="53"/>
      <c r="L821" s="71" t="str">
        <f>IFERROR(INDEX('LTSS Rates'!$C$4:$C$269,MATCH('Claims Summary'!X821,'LTSS Rates'!$A$4:$A$269,0)),"")</f>
        <v/>
      </c>
      <c r="M821" s="54" t="str">
        <f>IFERROR(VLOOKUP(Z821,'LTSS Rates'!A:B,2,FALSE),"")</f>
        <v/>
      </c>
      <c r="N821" s="52"/>
      <c r="O821" s="101">
        <f>IFERROR(INDEX('LTSS Rates'!$A$3:$E$269,MATCH(Z821,'LTSS Rates'!$A$3:$A$269,0),MATCH(AA821,'LTSS Rates'!$A$3:$E$3,0)),0)</f>
        <v>0</v>
      </c>
      <c r="P821" s="55">
        <f t="shared" ref="P821:P884" si="67">IFERROR(N821*O821,0)</f>
        <v>0</v>
      </c>
      <c r="Q821" s="274"/>
      <c r="R821" s="126"/>
      <c r="S821" s="182">
        <f t="shared" ref="S821:S884" si="68">P821-R821</f>
        <v>0</v>
      </c>
      <c r="T821" s="228"/>
      <c r="U821" s="167"/>
      <c r="V821" s="205"/>
      <c r="X821" s="46" t="str">
        <f t="shared" ref="X821:X884" si="69">CONCATENATE(K821,J821)</f>
        <v/>
      </c>
      <c r="Z821" s="46" t="str">
        <f t="shared" ref="Z821:Z884" si="70">IF(G821="State Funded",CONCATENATE(K821,"CP"),CONCATENATE(K821,J821))</f>
        <v/>
      </c>
      <c r="AA821" s="46" t="str">
        <f t="shared" ref="AA821:AA884" si="71">CONCATENATE(I821," ","Rate")</f>
        <v xml:space="preserve"> Rate</v>
      </c>
    </row>
    <row r="822" spans="2:27" ht="14.65" customHeight="1" x14ac:dyDescent="0.25">
      <c r="B822" s="125">
        <v>814</v>
      </c>
      <c r="C822" s="121"/>
      <c r="D822" s="52"/>
      <c r="E822" s="52"/>
      <c r="F822" s="121"/>
      <c r="G822" s="57"/>
      <c r="H822" s="53"/>
      <c r="I822" s="54" t="str">
        <f>IFERROR(VLOOKUP(H822,Lists!B:C,2,FALSE),"")</f>
        <v/>
      </c>
      <c r="J822" s="52"/>
      <c r="K822" s="53"/>
      <c r="L822" s="71" t="str">
        <f>IFERROR(INDEX('LTSS Rates'!$C$4:$C$269,MATCH('Claims Summary'!X822,'LTSS Rates'!$A$4:$A$269,0)),"")</f>
        <v/>
      </c>
      <c r="M822" s="54" t="str">
        <f>IFERROR(VLOOKUP(Z822,'LTSS Rates'!A:B,2,FALSE),"")</f>
        <v/>
      </c>
      <c r="N822" s="52"/>
      <c r="O822" s="101">
        <f>IFERROR(INDEX('LTSS Rates'!$A$3:$E$269,MATCH(Z822,'LTSS Rates'!$A$3:$A$269,0),MATCH(AA822,'LTSS Rates'!$A$3:$E$3,0)),0)</f>
        <v>0</v>
      </c>
      <c r="P822" s="55">
        <f t="shared" si="67"/>
        <v>0</v>
      </c>
      <c r="Q822" s="274"/>
      <c r="R822" s="126"/>
      <c r="S822" s="182">
        <f t="shared" si="68"/>
        <v>0</v>
      </c>
      <c r="T822" s="228"/>
      <c r="U822" s="167"/>
      <c r="V822" s="205"/>
      <c r="X822" s="46" t="str">
        <f t="shared" si="69"/>
        <v/>
      </c>
      <c r="Z822" s="46" t="str">
        <f t="shared" si="70"/>
        <v/>
      </c>
      <c r="AA822" s="46" t="str">
        <f t="shared" si="71"/>
        <v xml:space="preserve"> Rate</v>
      </c>
    </row>
    <row r="823" spans="2:27" ht="14.65" customHeight="1" x14ac:dyDescent="0.25">
      <c r="B823" s="125">
        <v>815</v>
      </c>
      <c r="C823" s="121"/>
      <c r="D823" s="52"/>
      <c r="E823" s="52"/>
      <c r="F823" s="121"/>
      <c r="G823" s="57"/>
      <c r="H823" s="53"/>
      <c r="I823" s="54" t="str">
        <f>IFERROR(VLOOKUP(H823,Lists!B:C,2,FALSE),"")</f>
        <v/>
      </c>
      <c r="J823" s="52"/>
      <c r="K823" s="53"/>
      <c r="L823" s="71" t="str">
        <f>IFERROR(INDEX('LTSS Rates'!$C$4:$C$269,MATCH('Claims Summary'!X823,'LTSS Rates'!$A$4:$A$269,0)),"")</f>
        <v/>
      </c>
      <c r="M823" s="54" t="str">
        <f>IFERROR(VLOOKUP(Z823,'LTSS Rates'!A:B,2,FALSE),"")</f>
        <v/>
      </c>
      <c r="N823" s="52"/>
      <c r="O823" s="101">
        <f>IFERROR(INDEX('LTSS Rates'!$A$3:$E$269,MATCH(Z823,'LTSS Rates'!$A$3:$A$269,0),MATCH(AA823,'LTSS Rates'!$A$3:$E$3,0)),0)</f>
        <v>0</v>
      </c>
      <c r="P823" s="55">
        <f t="shared" si="67"/>
        <v>0</v>
      </c>
      <c r="Q823" s="274"/>
      <c r="R823" s="126"/>
      <c r="S823" s="182">
        <f t="shared" si="68"/>
        <v>0</v>
      </c>
      <c r="T823" s="228"/>
      <c r="U823" s="167"/>
      <c r="V823" s="205"/>
      <c r="X823" s="46" t="str">
        <f t="shared" si="69"/>
        <v/>
      </c>
      <c r="Z823" s="46" t="str">
        <f t="shared" si="70"/>
        <v/>
      </c>
      <c r="AA823" s="46" t="str">
        <f t="shared" si="71"/>
        <v xml:space="preserve"> Rate</v>
      </c>
    </row>
    <row r="824" spans="2:27" ht="14.65" customHeight="1" x14ac:dyDescent="0.25">
      <c r="B824" s="125">
        <v>816</v>
      </c>
      <c r="C824" s="121"/>
      <c r="D824" s="52"/>
      <c r="E824" s="52"/>
      <c r="F824" s="121"/>
      <c r="G824" s="57"/>
      <c r="H824" s="53"/>
      <c r="I824" s="54" t="str">
        <f>IFERROR(VLOOKUP(H824,Lists!B:C,2,FALSE),"")</f>
        <v/>
      </c>
      <c r="J824" s="52"/>
      <c r="K824" s="53"/>
      <c r="L824" s="71" t="str">
        <f>IFERROR(INDEX('LTSS Rates'!$C$4:$C$269,MATCH('Claims Summary'!X824,'LTSS Rates'!$A$4:$A$269,0)),"")</f>
        <v/>
      </c>
      <c r="M824" s="54" t="str">
        <f>IFERROR(VLOOKUP(Z824,'LTSS Rates'!A:B,2,FALSE),"")</f>
        <v/>
      </c>
      <c r="N824" s="52"/>
      <c r="O824" s="101">
        <f>IFERROR(INDEX('LTSS Rates'!$A$3:$E$269,MATCH(Z824,'LTSS Rates'!$A$3:$A$269,0),MATCH(AA824,'LTSS Rates'!$A$3:$E$3,0)),0)</f>
        <v>0</v>
      </c>
      <c r="P824" s="55">
        <f t="shared" si="67"/>
        <v>0</v>
      </c>
      <c r="Q824" s="274"/>
      <c r="R824" s="126"/>
      <c r="S824" s="182">
        <f t="shared" si="68"/>
        <v>0</v>
      </c>
      <c r="T824" s="228"/>
      <c r="U824" s="167"/>
      <c r="V824" s="205"/>
      <c r="X824" s="46" t="str">
        <f t="shared" si="69"/>
        <v/>
      </c>
      <c r="Z824" s="46" t="str">
        <f t="shared" si="70"/>
        <v/>
      </c>
      <c r="AA824" s="46" t="str">
        <f t="shared" si="71"/>
        <v xml:space="preserve"> Rate</v>
      </c>
    </row>
    <row r="825" spans="2:27" ht="14.65" customHeight="1" x14ac:dyDescent="0.25">
      <c r="B825" s="125">
        <v>817</v>
      </c>
      <c r="C825" s="121"/>
      <c r="D825" s="52"/>
      <c r="E825" s="52"/>
      <c r="F825" s="121"/>
      <c r="G825" s="57"/>
      <c r="H825" s="53"/>
      <c r="I825" s="54" t="str">
        <f>IFERROR(VLOOKUP(H825,Lists!B:C,2,FALSE),"")</f>
        <v/>
      </c>
      <c r="J825" s="52"/>
      <c r="K825" s="53"/>
      <c r="L825" s="71" t="str">
        <f>IFERROR(INDEX('LTSS Rates'!$C$4:$C$269,MATCH('Claims Summary'!X825,'LTSS Rates'!$A$4:$A$269,0)),"")</f>
        <v/>
      </c>
      <c r="M825" s="54" t="str">
        <f>IFERROR(VLOOKUP(Z825,'LTSS Rates'!A:B,2,FALSE),"")</f>
        <v/>
      </c>
      <c r="N825" s="52"/>
      <c r="O825" s="101">
        <f>IFERROR(INDEX('LTSS Rates'!$A$3:$E$269,MATCH(Z825,'LTSS Rates'!$A$3:$A$269,0),MATCH(AA825,'LTSS Rates'!$A$3:$E$3,0)),0)</f>
        <v>0</v>
      </c>
      <c r="P825" s="55">
        <f t="shared" si="67"/>
        <v>0</v>
      </c>
      <c r="Q825" s="274"/>
      <c r="R825" s="126"/>
      <c r="S825" s="182">
        <f t="shared" si="68"/>
        <v>0</v>
      </c>
      <c r="T825" s="228"/>
      <c r="U825" s="167"/>
      <c r="V825" s="205"/>
      <c r="X825" s="46" t="str">
        <f t="shared" si="69"/>
        <v/>
      </c>
      <c r="Z825" s="46" t="str">
        <f t="shared" si="70"/>
        <v/>
      </c>
      <c r="AA825" s="46" t="str">
        <f t="shared" si="71"/>
        <v xml:space="preserve"> Rate</v>
      </c>
    </row>
    <row r="826" spans="2:27" ht="14.65" customHeight="1" x14ac:dyDescent="0.25">
      <c r="B826" s="125">
        <v>818</v>
      </c>
      <c r="C826" s="121"/>
      <c r="D826" s="52"/>
      <c r="E826" s="52"/>
      <c r="F826" s="121"/>
      <c r="G826" s="57"/>
      <c r="H826" s="53"/>
      <c r="I826" s="54" t="str">
        <f>IFERROR(VLOOKUP(H826,Lists!B:C,2,FALSE),"")</f>
        <v/>
      </c>
      <c r="J826" s="52"/>
      <c r="K826" s="53"/>
      <c r="L826" s="71" t="str">
        <f>IFERROR(INDEX('LTSS Rates'!$C$4:$C$269,MATCH('Claims Summary'!X826,'LTSS Rates'!$A$4:$A$269,0)),"")</f>
        <v/>
      </c>
      <c r="M826" s="54" t="str">
        <f>IFERROR(VLOOKUP(Z826,'LTSS Rates'!A:B,2,FALSE),"")</f>
        <v/>
      </c>
      <c r="N826" s="52"/>
      <c r="O826" s="101">
        <f>IFERROR(INDEX('LTSS Rates'!$A$3:$E$269,MATCH(Z826,'LTSS Rates'!$A$3:$A$269,0),MATCH(AA826,'LTSS Rates'!$A$3:$E$3,0)),0)</f>
        <v>0</v>
      </c>
      <c r="P826" s="55">
        <f t="shared" si="67"/>
        <v>0</v>
      </c>
      <c r="Q826" s="274"/>
      <c r="R826" s="126"/>
      <c r="S826" s="182">
        <f t="shared" si="68"/>
        <v>0</v>
      </c>
      <c r="T826" s="228"/>
      <c r="U826" s="167"/>
      <c r="V826" s="205"/>
      <c r="X826" s="46" t="str">
        <f t="shared" si="69"/>
        <v/>
      </c>
      <c r="Z826" s="46" t="str">
        <f t="shared" si="70"/>
        <v/>
      </c>
      <c r="AA826" s="46" t="str">
        <f t="shared" si="71"/>
        <v xml:space="preserve"> Rate</v>
      </c>
    </row>
    <row r="827" spans="2:27" ht="14.65" customHeight="1" x14ac:dyDescent="0.25">
      <c r="B827" s="125">
        <v>819</v>
      </c>
      <c r="C827" s="121"/>
      <c r="D827" s="52"/>
      <c r="E827" s="52"/>
      <c r="F827" s="121"/>
      <c r="G827" s="57"/>
      <c r="H827" s="53"/>
      <c r="I827" s="54" t="str">
        <f>IFERROR(VLOOKUP(H827,Lists!B:C,2,FALSE),"")</f>
        <v/>
      </c>
      <c r="J827" s="52"/>
      <c r="K827" s="53"/>
      <c r="L827" s="71" t="str">
        <f>IFERROR(INDEX('LTSS Rates'!$C$4:$C$269,MATCH('Claims Summary'!X827,'LTSS Rates'!$A$4:$A$269,0)),"")</f>
        <v/>
      </c>
      <c r="M827" s="54" t="str">
        <f>IFERROR(VLOOKUP(Z827,'LTSS Rates'!A:B,2,FALSE),"")</f>
        <v/>
      </c>
      <c r="N827" s="52"/>
      <c r="O827" s="101">
        <f>IFERROR(INDEX('LTSS Rates'!$A$3:$E$269,MATCH(Z827,'LTSS Rates'!$A$3:$A$269,0),MATCH(AA827,'LTSS Rates'!$A$3:$E$3,0)),0)</f>
        <v>0</v>
      </c>
      <c r="P827" s="55">
        <f t="shared" si="67"/>
        <v>0</v>
      </c>
      <c r="Q827" s="274"/>
      <c r="R827" s="126"/>
      <c r="S827" s="182">
        <f t="shared" si="68"/>
        <v>0</v>
      </c>
      <c r="T827" s="228"/>
      <c r="U827" s="167"/>
      <c r="V827" s="205"/>
      <c r="X827" s="46" t="str">
        <f t="shared" si="69"/>
        <v/>
      </c>
      <c r="Z827" s="46" t="str">
        <f t="shared" si="70"/>
        <v/>
      </c>
      <c r="AA827" s="46" t="str">
        <f t="shared" si="71"/>
        <v xml:space="preserve"> Rate</v>
      </c>
    </row>
    <row r="828" spans="2:27" ht="14.65" customHeight="1" x14ac:dyDescent="0.25">
      <c r="B828" s="125">
        <v>820</v>
      </c>
      <c r="C828" s="121"/>
      <c r="D828" s="52"/>
      <c r="E828" s="52"/>
      <c r="F828" s="121"/>
      <c r="G828" s="57"/>
      <c r="H828" s="53"/>
      <c r="I828" s="54" t="str">
        <f>IFERROR(VLOOKUP(H828,Lists!B:C,2,FALSE),"")</f>
        <v/>
      </c>
      <c r="J828" s="52"/>
      <c r="K828" s="53"/>
      <c r="L828" s="71" t="str">
        <f>IFERROR(INDEX('LTSS Rates'!$C$4:$C$269,MATCH('Claims Summary'!X828,'LTSS Rates'!$A$4:$A$269,0)),"")</f>
        <v/>
      </c>
      <c r="M828" s="54" t="str">
        <f>IFERROR(VLOOKUP(Z828,'LTSS Rates'!A:B,2,FALSE),"")</f>
        <v/>
      </c>
      <c r="N828" s="52"/>
      <c r="O828" s="101">
        <f>IFERROR(INDEX('LTSS Rates'!$A$3:$E$269,MATCH(Z828,'LTSS Rates'!$A$3:$A$269,0),MATCH(AA828,'LTSS Rates'!$A$3:$E$3,0)),0)</f>
        <v>0</v>
      </c>
      <c r="P828" s="55">
        <f t="shared" si="67"/>
        <v>0</v>
      </c>
      <c r="Q828" s="274"/>
      <c r="R828" s="126"/>
      <c r="S828" s="182">
        <f t="shared" si="68"/>
        <v>0</v>
      </c>
      <c r="T828" s="228"/>
      <c r="U828" s="167"/>
      <c r="V828" s="205"/>
      <c r="X828" s="46" t="str">
        <f t="shared" si="69"/>
        <v/>
      </c>
      <c r="Z828" s="46" t="str">
        <f t="shared" si="70"/>
        <v/>
      </c>
      <c r="AA828" s="46" t="str">
        <f t="shared" si="71"/>
        <v xml:space="preserve"> Rate</v>
      </c>
    </row>
    <row r="829" spans="2:27" ht="14.65" customHeight="1" x14ac:dyDescent="0.25">
      <c r="B829" s="125">
        <v>821</v>
      </c>
      <c r="C829" s="121"/>
      <c r="D829" s="52"/>
      <c r="E829" s="52"/>
      <c r="F829" s="121"/>
      <c r="G829" s="57"/>
      <c r="H829" s="53"/>
      <c r="I829" s="54" t="str">
        <f>IFERROR(VLOOKUP(H829,Lists!B:C,2,FALSE),"")</f>
        <v/>
      </c>
      <c r="J829" s="52"/>
      <c r="K829" s="53"/>
      <c r="L829" s="71" t="str">
        <f>IFERROR(INDEX('LTSS Rates'!$C$4:$C$269,MATCH('Claims Summary'!X829,'LTSS Rates'!$A$4:$A$269,0)),"")</f>
        <v/>
      </c>
      <c r="M829" s="54" t="str">
        <f>IFERROR(VLOOKUP(Z829,'LTSS Rates'!A:B,2,FALSE),"")</f>
        <v/>
      </c>
      <c r="N829" s="52"/>
      <c r="O829" s="101">
        <f>IFERROR(INDEX('LTSS Rates'!$A$3:$E$269,MATCH(Z829,'LTSS Rates'!$A$3:$A$269,0),MATCH(AA829,'LTSS Rates'!$A$3:$E$3,0)),0)</f>
        <v>0</v>
      </c>
      <c r="P829" s="55">
        <f t="shared" si="67"/>
        <v>0</v>
      </c>
      <c r="Q829" s="274"/>
      <c r="R829" s="126"/>
      <c r="S829" s="182">
        <f t="shared" si="68"/>
        <v>0</v>
      </c>
      <c r="T829" s="228"/>
      <c r="U829" s="167"/>
      <c r="V829" s="205"/>
      <c r="X829" s="46" t="str">
        <f t="shared" si="69"/>
        <v/>
      </c>
      <c r="Z829" s="46" t="str">
        <f t="shared" si="70"/>
        <v/>
      </c>
      <c r="AA829" s="46" t="str">
        <f t="shared" si="71"/>
        <v xml:space="preserve"> Rate</v>
      </c>
    </row>
    <row r="830" spans="2:27" ht="14.65" customHeight="1" x14ac:dyDescent="0.25">
      <c r="B830" s="125">
        <v>822</v>
      </c>
      <c r="C830" s="121"/>
      <c r="D830" s="52"/>
      <c r="E830" s="52"/>
      <c r="F830" s="121"/>
      <c r="G830" s="57"/>
      <c r="H830" s="53"/>
      <c r="I830" s="54" t="str">
        <f>IFERROR(VLOOKUP(H830,Lists!B:C,2,FALSE),"")</f>
        <v/>
      </c>
      <c r="J830" s="52"/>
      <c r="K830" s="53"/>
      <c r="L830" s="71" t="str">
        <f>IFERROR(INDEX('LTSS Rates'!$C$4:$C$269,MATCH('Claims Summary'!X830,'LTSS Rates'!$A$4:$A$269,0)),"")</f>
        <v/>
      </c>
      <c r="M830" s="54" t="str">
        <f>IFERROR(VLOOKUP(Z830,'LTSS Rates'!A:B,2,FALSE),"")</f>
        <v/>
      </c>
      <c r="N830" s="52"/>
      <c r="O830" s="101">
        <f>IFERROR(INDEX('LTSS Rates'!$A$3:$E$269,MATCH(Z830,'LTSS Rates'!$A$3:$A$269,0),MATCH(AA830,'LTSS Rates'!$A$3:$E$3,0)),0)</f>
        <v>0</v>
      </c>
      <c r="P830" s="55">
        <f t="shared" si="67"/>
        <v>0</v>
      </c>
      <c r="Q830" s="274"/>
      <c r="R830" s="126"/>
      <c r="S830" s="182">
        <f t="shared" si="68"/>
        <v>0</v>
      </c>
      <c r="T830" s="228"/>
      <c r="U830" s="167"/>
      <c r="V830" s="205"/>
      <c r="X830" s="46" t="str">
        <f t="shared" si="69"/>
        <v/>
      </c>
      <c r="Z830" s="46" t="str">
        <f t="shared" si="70"/>
        <v/>
      </c>
      <c r="AA830" s="46" t="str">
        <f t="shared" si="71"/>
        <v xml:space="preserve"> Rate</v>
      </c>
    </row>
    <row r="831" spans="2:27" ht="14.65" customHeight="1" x14ac:dyDescent="0.25">
      <c r="B831" s="125">
        <v>823</v>
      </c>
      <c r="C831" s="121"/>
      <c r="D831" s="52"/>
      <c r="E831" s="52"/>
      <c r="F831" s="121"/>
      <c r="G831" s="57"/>
      <c r="H831" s="53"/>
      <c r="I831" s="54" t="str">
        <f>IFERROR(VLOOKUP(H831,Lists!B:C,2,FALSE),"")</f>
        <v/>
      </c>
      <c r="J831" s="52"/>
      <c r="K831" s="53"/>
      <c r="L831" s="71" t="str">
        <f>IFERROR(INDEX('LTSS Rates'!$C$4:$C$269,MATCH('Claims Summary'!X831,'LTSS Rates'!$A$4:$A$269,0)),"")</f>
        <v/>
      </c>
      <c r="M831" s="54" t="str">
        <f>IFERROR(VLOOKUP(Z831,'LTSS Rates'!A:B,2,FALSE),"")</f>
        <v/>
      </c>
      <c r="N831" s="52"/>
      <c r="O831" s="101">
        <f>IFERROR(INDEX('LTSS Rates'!$A$3:$E$269,MATCH(Z831,'LTSS Rates'!$A$3:$A$269,0),MATCH(AA831,'LTSS Rates'!$A$3:$E$3,0)),0)</f>
        <v>0</v>
      </c>
      <c r="P831" s="55">
        <f t="shared" si="67"/>
        <v>0</v>
      </c>
      <c r="Q831" s="274"/>
      <c r="R831" s="126"/>
      <c r="S831" s="182">
        <f t="shared" si="68"/>
        <v>0</v>
      </c>
      <c r="T831" s="228"/>
      <c r="U831" s="167"/>
      <c r="V831" s="205"/>
      <c r="X831" s="46" t="str">
        <f t="shared" si="69"/>
        <v/>
      </c>
      <c r="Z831" s="46" t="str">
        <f t="shared" si="70"/>
        <v/>
      </c>
      <c r="AA831" s="46" t="str">
        <f t="shared" si="71"/>
        <v xml:space="preserve"> Rate</v>
      </c>
    </row>
    <row r="832" spans="2:27" ht="14.65" customHeight="1" x14ac:dyDescent="0.25">
      <c r="B832" s="125">
        <v>824</v>
      </c>
      <c r="C832" s="121"/>
      <c r="D832" s="52"/>
      <c r="E832" s="52"/>
      <c r="F832" s="121"/>
      <c r="G832" s="57"/>
      <c r="H832" s="53"/>
      <c r="I832" s="54" t="str">
        <f>IFERROR(VLOOKUP(H832,Lists!B:C,2,FALSE),"")</f>
        <v/>
      </c>
      <c r="J832" s="52"/>
      <c r="K832" s="53"/>
      <c r="L832" s="71" t="str">
        <f>IFERROR(INDEX('LTSS Rates'!$C$4:$C$269,MATCH('Claims Summary'!X832,'LTSS Rates'!$A$4:$A$269,0)),"")</f>
        <v/>
      </c>
      <c r="M832" s="54" t="str">
        <f>IFERROR(VLOOKUP(Z832,'LTSS Rates'!A:B,2,FALSE),"")</f>
        <v/>
      </c>
      <c r="N832" s="52"/>
      <c r="O832" s="101">
        <f>IFERROR(INDEX('LTSS Rates'!$A$3:$E$269,MATCH(Z832,'LTSS Rates'!$A$3:$A$269,0),MATCH(AA832,'LTSS Rates'!$A$3:$E$3,0)),0)</f>
        <v>0</v>
      </c>
      <c r="P832" s="55">
        <f t="shared" si="67"/>
        <v>0</v>
      </c>
      <c r="Q832" s="274"/>
      <c r="R832" s="126"/>
      <c r="S832" s="182">
        <f t="shared" si="68"/>
        <v>0</v>
      </c>
      <c r="T832" s="228"/>
      <c r="U832" s="167"/>
      <c r="V832" s="205"/>
      <c r="X832" s="46" t="str">
        <f t="shared" si="69"/>
        <v/>
      </c>
      <c r="Z832" s="46" t="str">
        <f t="shared" si="70"/>
        <v/>
      </c>
      <c r="AA832" s="46" t="str">
        <f t="shared" si="71"/>
        <v xml:space="preserve"> Rate</v>
      </c>
    </row>
    <row r="833" spans="2:27" ht="14.65" customHeight="1" x14ac:dyDescent="0.25">
      <c r="B833" s="125">
        <v>825</v>
      </c>
      <c r="C833" s="121"/>
      <c r="D833" s="52"/>
      <c r="E833" s="52"/>
      <c r="F833" s="121"/>
      <c r="G833" s="57"/>
      <c r="H833" s="53"/>
      <c r="I833" s="54" t="str">
        <f>IFERROR(VLOOKUP(H833,Lists!B:C,2,FALSE),"")</f>
        <v/>
      </c>
      <c r="J833" s="52"/>
      <c r="K833" s="53"/>
      <c r="L833" s="71" t="str">
        <f>IFERROR(INDEX('LTSS Rates'!$C$4:$C$269,MATCH('Claims Summary'!X833,'LTSS Rates'!$A$4:$A$269,0)),"")</f>
        <v/>
      </c>
      <c r="M833" s="54" t="str">
        <f>IFERROR(VLOOKUP(Z833,'LTSS Rates'!A:B,2,FALSE),"")</f>
        <v/>
      </c>
      <c r="N833" s="52"/>
      <c r="O833" s="101">
        <f>IFERROR(INDEX('LTSS Rates'!$A$3:$E$269,MATCH(Z833,'LTSS Rates'!$A$3:$A$269,0),MATCH(AA833,'LTSS Rates'!$A$3:$E$3,0)),0)</f>
        <v>0</v>
      </c>
      <c r="P833" s="55">
        <f t="shared" si="67"/>
        <v>0</v>
      </c>
      <c r="Q833" s="274"/>
      <c r="R833" s="126"/>
      <c r="S833" s="182">
        <f t="shared" si="68"/>
        <v>0</v>
      </c>
      <c r="T833" s="228"/>
      <c r="U833" s="167"/>
      <c r="V833" s="205"/>
      <c r="X833" s="46" t="str">
        <f t="shared" si="69"/>
        <v/>
      </c>
      <c r="Z833" s="46" t="str">
        <f t="shared" si="70"/>
        <v/>
      </c>
      <c r="AA833" s="46" t="str">
        <f t="shared" si="71"/>
        <v xml:space="preserve"> Rate</v>
      </c>
    </row>
    <row r="834" spans="2:27" ht="14.65" customHeight="1" x14ac:dyDescent="0.25">
      <c r="B834" s="125">
        <v>826</v>
      </c>
      <c r="C834" s="121"/>
      <c r="D834" s="52"/>
      <c r="E834" s="52"/>
      <c r="F834" s="121"/>
      <c r="G834" s="57"/>
      <c r="H834" s="53"/>
      <c r="I834" s="54" t="str">
        <f>IFERROR(VLOOKUP(H834,Lists!B:C,2,FALSE),"")</f>
        <v/>
      </c>
      <c r="J834" s="52"/>
      <c r="K834" s="53"/>
      <c r="L834" s="71" t="str">
        <f>IFERROR(INDEX('LTSS Rates'!$C$4:$C$269,MATCH('Claims Summary'!X834,'LTSS Rates'!$A$4:$A$269,0)),"")</f>
        <v/>
      </c>
      <c r="M834" s="54" t="str">
        <f>IFERROR(VLOOKUP(Z834,'LTSS Rates'!A:B,2,FALSE),"")</f>
        <v/>
      </c>
      <c r="N834" s="52"/>
      <c r="O834" s="101">
        <f>IFERROR(INDEX('LTSS Rates'!$A$3:$E$269,MATCH(Z834,'LTSS Rates'!$A$3:$A$269,0),MATCH(AA834,'LTSS Rates'!$A$3:$E$3,0)),0)</f>
        <v>0</v>
      </c>
      <c r="P834" s="55">
        <f t="shared" si="67"/>
        <v>0</v>
      </c>
      <c r="Q834" s="274"/>
      <c r="R834" s="126"/>
      <c r="S834" s="182">
        <f t="shared" si="68"/>
        <v>0</v>
      </c>
      <c r="T834" s="228"/>
      <c r="U834" s="167"/>
      <c r="V834" s="205"/>
      <c r="X834" s="46" t="str">
        <f t="shared" si="69"/>
        <v/>
      </c>
      <c r="Z834" s="46" t="str">
        <f t="shared" si="70"/>
        <v/>
      </c>
      <c r="AA834" s="46" t="str">
        <f t="shared" si="71"/>
        <v xml:space="preserve"> Rate</v>
      </c>
    </row>
    <row r="835" spans="2:27" ht="14.65" customHeight="1" x14ac:dyDescent="0.25">
      <c r="B835" s="125">
        <v>827</v>
      </c>
      <c r="C835" s="121"/>
      <c r="D835" s="52"/>
      <c r="E835" s="52"/>
      <c r="F835" s="121"/>
      <c r="G835" s="57"/>
      <c r="H835" s="53"/>
      <c r="I835" s="54" t="str">
        <f>IFERROR(VLOOKUP(H835,Lists!B:C,2,FALSE),"")</f>
        <v/>
      </c>
      <c r="J835" s="52"/>
      <c r="K835" s="53"/>
      <c r="L835" s="71" t="str">
        <f>IFERROR(INDEX('LTSS Rates'!$C$4:$C$269,MATCH('Claims Summary'!X835,'LTSS Rates'!$A$4:$A$269,0)),"")</f>
        <v/>
      </c>
      <c r="M835" s="54" t="str">
        <f>IFERROR(VLOOKUP(Z835,'LTSS Rates'!A:B,2,FALSE),"")</f>
        <v/>
      </c>
      <c r="N835" s="52"/>
      <c r="O835" s="101">
        <f>IFERROR(INDEX('LTSS Rates'!$A$3:$E$269,MATCH(Z835,'LTSS Rates'!$A$3:$A$269,0),MATCH(AA835,'LTSS Rates'!$A$3:$E$3,0)),0)</f>
        <v>0</v>
      </c>
      <c r="P835" s="55">
        <f t="shared" si="67"/>
        <v>0</v>
      </c>
      <c r="Q835" s="274"/>
      <c r="R835" s="126"/>
      <c r="S835" s="182">
        <f t="shared" si="68"/>
        <v>0</v>
      </c>
      <c r="T835" s="228"/>
      <c r="U835" s="167"/>
      <c r="V835" s="205"/>
      <c r="X835" s="46" t="str">
        <f t="shared" si="69"/>
        <v/>
      </c>
      <c r="Z835" s="46" t="str">
        <f t="shared" si="70"/>
        <v/>
      </c>
      <c r="AA835" s="46" t="str">
        <f t="shared" si="71"/>
        <v xml:space="preserve"> Rate</v>
      </c>
    </row>
    <row r="836" spans="2:27" ht="14.65" customHeight="1" x14ac:dyDescent="0.25">
      <c r="B836" s="125">
        <v>828</v>
      </c>
      <c r="C836" s="121"/>
      <c r="D836" s="52"/>
      <c r="E836" s="52"/>
      <c r="F836" s="121"/>
      <c r="G836" s="57"/>
      <c r="H836" s="53"/>
      <c r="I836" s="54" t="str">
        <f>IFERROR(VLOOKUP(H836,Lists!B:C,2,FALSE),"")</f>
        <v/>
      </c>
      <c r="J836" s="52"/>
      <c r="K836" s="53"/>
      <c r="L836" s="71" t="str">
        <f>IFERROR(INDEX('LTSS Rates'!$C$4:$C$269,MATCH('Claims Summary'!X836,'LTSS Rates'!$A$4:$A$269,0)),"")</f>
        <v/>
      </c>
      <c r="M836" s="54" t="str">
        <f>IFERROR(VLOOKUP(Z836,'LTSS Rates'!A:B,2,FALSE),"")</f>
        <v/>
      </c>
      <c r="N836" s="52"/>
      <c r="O836" s="101">
        <f>IFERROR(INDEX('LTSS Rates'!$A$3:$E$269,MATCH(Z836,'LTSS Rates'!$A$3:$A$269,0),MATCH(AA836,'LTSS Rates'!$A$3:$E$3,0)),0)</f>
        <v>0</v>
      </c>
      <c r="P836" s="55">
        <f t="shared" si="67"/>
        <v>0</v>
      </c>
      <c r="Q836" s="274"/>
      <c r="R836" s="126"/>
      <c r="S836" s="182">
        <f t="shared" si="68"/>
        <v>0</v>
      </c>
      <c r="T836" s="228"/>
      <c r="U836" s="167"/>
      <c r="V836" s="205"/>
      <c r="X836" s="46" t="str">
        <f t="shared" si="69"/>
        <v/>
      </c>
      <c r="Z836" s="46" t="str">
        <f t="shared" si="70"/>
        <v/>
      </c>
      <c r="AA836" s="46" t="str">
        <f t="shared" si="71"/>
        <v xml:space="preserve"> Rate</v>
      </c>
    </row>
    <row r="837" spans="2:27" ht="14.65" customHeight="1" x14ac:dyDescent="0.25">
      <c r="B837" s="125">
        <v>829</v>
      </c>
      <c r="C837" s="121"/>
      <c r="D837" s="52"/>
      <c r="E837" s="52"/>
      <c r="F837" s="121"/>
      <c r="G837" s="57"/>
      <c r="H837" s="53"/>
      <c r="I837" s="54" t="str">
        <f>IFERROR(VLOOKUP(H837,Lists!B:C,2,FALSE),"")</f>
        <v/>
      </c>
      <c r="J837" s="52"/>
      <c r="K837" s="53"/>
      <c r="L837" s="71" t="str">
        <f>IFERROR(INDEX('LTSS Rates'!$C$4:$C$269,MATCH('Claims Summary'!X837,'LTSS Rates'!$A$4:$A$269,0)),"")</f>
        <v/>
      </c>
      <c r="M837" s="54" t="str">
        <f>IFERROR(VLOOKUP(Z837,'LTSS Rates'!A:B,2,FALSE),"")</f>
        <v/>
      </c>
      <c r="N837" s="52"/>
      <c r="O837" s="101">
        <f>IFERROR(INDEX('LTSS Rates'!$A$3:$E$269,MATCH(Z837,'LTSS Rates'!$A$3:$A$269,0),MATCH(AA837,'LTSS Rates'!$A$3:$E$3,0)),0)</f>
        <v>0</v>
      </c>
      <c r="P837" s="55">
        <f t="shared" si="67"/>
        <v>0</v>
      </c>
      <c r="Q837" s="274"/>
      <c r="R837" s="126"/>
      <c r="S837" s="182">
        <f t="shared" si="68"/>
        <v>0</v>
      </c>
      <c r="T837" s="228"/>
      <c r="U837" s="167"/>
      <c r="V837" s="205"/>
      <c r="X837" s="46" t="str">
        <f t="shared" si="69"/>
        <v/>
      </c>
      <c r="Z837" s="46" t="str">
        <f t="shared" si="70"/>
        <v/>
      </c>
      <c r="AA837" s="46" t="str">
        <f t="shared" si="71"/>
        <v xml:space="preserve"> Rate</v>
      </c>
    </row>
    <row r="838" spans="2:27" ht="14.65" customHeight="1" x14ac:dyDescent="0.25">
      <c r="B838" s="125">
        <v>830</v>
      </c>
      <c r="C838" s="121"/>
      <c r="D838" s="52"/>
      <c r="E838" s="52"/>
      <c r="F838" s="121"/>
      <c r="G838" s="57"/>
      <c r="H838" s="53"/>
      <c r="I838" s="54" t="str">
        <f>IFERROR(VLOOKUP(H838,Lists!B:C,2,FALSE),"")</f>
        <v/>
      </c>
      <c r="J838" s="52"/>
      <c r="K838" s="53"/>
      <c r="L838" s="71" t="str">
        <f>IFERROR(INDEX('LTSS Rates'!$C$4:$C$269,MATCH('Claims Summary'!X838,'LTSS Rates'!$A$4:$A$269,0)),"")</f>
        <v/>
      </c>
      <c r="M838" s="54" t="str">
        <f>IFERROR(VLOOKUP(Z838,'LTSS Rates'!A:B,2,FALSE),"")</f>
        <v/>
      </c>
      <c r="N838" s="52"/>
      <c r="O838" s="101">
        <f>IFERROR(INDEX('LTSS Rates'!$A$3:$E$269,MATCH(Z838,'LTSS Rates'!$A$3:$A$269,0),MATCH(AA838,'LTSS Rates'!$A$3:$E$3,0)),0)</f>
        <v>0</v>
      </c>
      <c r="P838" s="55">
        <f t="shared" si="67"/>
        <v>0</v>
      </c>
      <c r="Q838" s="274"/>
      <c r="R838" s="126"/>
      <c r="S838" s="182">
        <f t="shared" si="68"/>
        <v>0</v>
      </c>
      <c r="T838" s="228"/>
      <c r="U838" s="167"/>
      <c r="V838" s="205"/>
      <c r="X838" s="46" t="str">
        <f t="shared" si="69"/>
        <v/>
      </c>
      <c r="Z838" s="46" t="str">
        <f t="shared" si="70"/>
        <v/>
      </c>
      <c r="AA838" s="46" t="str">
        <f t="shared" si="71"/>
        <v xml:space="preserve"> Rate</v>
      </c>
    </row>
    <row r="839" spans="2:27" ht="14.65" customHeight="1" x14ac:dyDescent="0.25">
      <c r="B839" s="125">
        <v>831</v>
      </c>
      <c r="C839" s="121"/>
      <c r="D839" s="52"/>
      <c r="E839" s="52"/>
      <c r="F839" s="121"/>
      <c r="G839" s="57"/>
      <c r="H839" s="53"/>
      <c r="I839" s="54" t="str">
        <f>IFERROR(VLOOKUP(H839,Lists!B:C,2,FALSE),"")</f>
        <v/>
      </c>
      <c r="J839" s="52"/>
      <c r="K839" s="53"/>
      <c r="L839" s="71" t="str">
        <f>IFERROR(INDEX('LTSS Rates'!$C$4:$C$269,MATCH('Claims Summary'!X839,'LTSS Rates'!$A$4:$A$269,0)),"")</f>
        <v/>
      </c>
      <c r="M839" s="54" t="str">
        <f>IFERROR(VLOOKUP(Z839,'LTSS Rates'!A:B,2,FALSE),"")</f>
        <v/>
      </c>
      <c r="N839" s="52"/>
      <c r="O839" s="101">
        <f>IFERROR(INDEX('LTSS Rates'!$A$3:$E$269,MATCH(Z839,'LTSS Rates'!$A$3:$A$269,0),MATCH(AA839,'LTSS Rates'!$A$3:$E$3,0)),0)</f>
        <v>0</v>
      </c>
      <c r="P839" s="55">
        <f t="shared" si="67"/>
        <v>0</v>
      </c>
      <c r="Q839" s="274"/>
      <c r="R839" s="126"/>
      <c r="S839" s="182">
        <f t="shared" si="68"/>
        <v>0</v>
      </c>
      <c r="T839" s="228"/>
      <c r="U839" s="167"/>
      <c r="V839" s="205"/>
      <c r="X839" s="46" t="str">
        <f t="shared" si="69"/>
        <v/>
      </c>
      <c r="Z839" s="46" t="str">
        <f t="shared" si="70"/>
        <v/>
      </c>
      <c r="AA839" s="46" t="str">
        <f t="shared" si="71"/>
        <v xml:space="preserve"> Rate</v>
      </c>
    </row>
    <row r="840" spans="2:27" ht="14.65" customHeight="1" x14ac:dyDescent="0.25">
      <c r="B840" s="125">
        <v>832</v>
      </c>
      <c r="C840" s="121"/>
      <c r="D840" s="52"/>
      <c r="E840" s="52"/>
      <c r="F840" s="121"/>
      <c r="G840" s="57"/>
      <c r="H840" s="53"/>
      <c r="I840" s="54" t="str">
        <f>IFERROR(VLOOKUP(H840,Lists!B:C,2,FALSE),"")</f>
        <v/>
      </c>
      <c r="J840" s="52"/>
      <c r="K840" s="53"/>
      <c r="L840" s="71" t="str">
        <f>IFERROR(INDEX('LTSS Rates'!$C$4:$C$269,MATCH('Claims Summary'!X840,'LTSS Rates'!$A$4:$A$269,0)),"")</f>
        <v/>
      </c>
      <c r="M840" s="54" t="str">
        <f>IFERROR(VLOOKUP(Z840,'LTSS Rates'!A:B,2,FALSE),"")</f>
        <v/>
      </c>
      <c r="N840" s="52"/>
      <c r="O840" s="101">
        <f>IFERROR(INDEX('LTSS Rates'!$A$3:$E$269,MATCH(Z840,'LTSS Rates'!$A$3:$A$269,0),MATCH(AA840,'LTSS Rates'!$A$3:$E$3,0)),0)</f>
        <v>0</v>
      </c>
      <c r="P840" s="55">
        <f t="shared" si="67"/>
        <v>0</v>
      </c>
      <c r="Q840" s="274"/>
      <c r="R840" s="126"/>
      <c r="S840" s="182">
        <f t="shared" si="68"/>
        <v>0</v>
      </c>
      <c r="T840" s="228"/>
      <c r="U840" s="167"/>
      <c r="V840" s="205"/>
      <c r="X840" s="46" t="str">
        <f t="shared" si="69"/>
        <v/>
      </c>
      <c r="Z840" s="46" t="str">
        <f t="shared" si="70"/>
        <v/>
      </c>
      <c r="AA840" s="46" t="str">
        <f t="shared" si="71"/>
        <v xml:space="preserve"> Rate</v>
      </c>
    </row>
    <row r="841" spans="2:27" ht="14.65" customHeight="1" x14ac:dyDescent="0.25">
      <c r="B841" s="125">
        <v>833</v>
      </c>
      <c r="C841" s="121"/>
      <c r="D841" s="52"/>
      <c r="E841" s="52"/>
      <c r="F841" s="121"/>
      <c r="G841" s="57"/>
      <c r="H841" s="53"/>
      <c r="I841" s="54" t="str">
        <f>IFERROR(VLOOKUP(H841,Lists!B:C,2,FALSE),"")</f>
        <v/>
      </c>
      <c r="J841" s="52"/>
      <c r="K841" s="53"/>
      <c r="L841" s="71" t="str">
        <f>IFERROR(INDEX('LTSS Rates'!$C$4:$C$269,MATCH('Claims Summary'!X841,'LTSS Rates'!$A$4:$A$269,0)),"")</f>
        <v/>
      </c>
      <c r="M841" s="54" t="str">
        <f>IFERROR(VLOOKUP(Z841,'LTSS Rates'!A:B,2,FALSE),"")</f>
        <v/>
      </c>
      <c r="N841" s="52"/>
      <c r="O841" s="101">
        <f>IFERROR(INDEX('LTSS Rates'!$A$3:$E$269,MATCH(Z841,'LTSS Rates'!$A$3:$A$269,0),MATCH(AA841,'LTSS Rates'!$A$3:$E$3,0)),0)</f>
        <v>0</v>
      </c>
      <c r="P841" s="55">
        <f t="shared" si="67"/>
        <v>0</v>
      </c>
      <c r="Q841" s="274"/>
      <c r="R841" s="126"/>
      <c r="S841" s="182">
        <f t="shared" si="68"/>
        <v>0</v>
      </c>
      <c r="T841" s="228"/>
      <c r="U841" s="167"/>
      <c r="V841" s="205"/>
      <c r="X841" s="46" t="str">
        <f t="shared" si="69"/>
        <v/>
      </c>
      <c r="Z841" s="46" t="str">
        <f t="shared" si="70"/>
        <v/>
      </c>
      <c r="AA841" s="46" t="str">
        <f t="shared" si="71"/>
        <v xml:space="preserve"> Rate</v>
      </c>
    </row>
    <row r="842" spans="2:27" ht="14.65" customHeight="1" x14ac:dyDescent="0.25">
      <c r="B842" s="125">
        <v>834</v>
      </c>
      <c r="C842" s="121"/>
      <c r="D842" s="52"/>
      <c r="E842" s="52"/>
      <c r="F842" s="121"/>
      <c r="G842" s="57"/>
      <c r="H842" s="53"/>
      <c r="I842" s="54" t="str">
        <f>IFERROR(VLOOKUP(H842,Lists!B:C,2,FALSE),"")</f>
        <v/>
      </c>
      <c r="J842" s="52"/>
      <c r="K842" s="53"/>
      <c r="L842" s="71" t="str">
        <f>IFERROR(INDEX('LTSS Rates'!$C$4:$C$269,MATCH('Claims Summary'!X842,'LTSS Rates'!$A$4:$A$269,0)),"")</f>
        <v/>
      </c>
      <c r="M842" s="54" t="str">
        <f>IFERROR(VLOOKUP(Z842,'LTSS Rates'!A:B,2,FALSE),"")</f>
        <v/>
      </c>
      <c r="N842" s="52"/>
      <c r="O842" s="101">
        <f>IFERROR(INDEX('LTSS Rates'!$A$3:$E$269,MATCH(Z842,'LTSS Rates'!$A$3:$A$269,0),MATCH(AA842,'LTSS Rates'!$A$3:$E$3,0)),0)</f>
        <v>0</v>
      </c>
      <c r="P842" s="55">
        <f t="shared" si="67"/>
        <v>0</v>
      </c>
      <c r="Q842" s="274"/>
      <c r="R842" s="126"/>
      <c r="S842" s="182">
        <f t="shared" si="68"/>
        <v>0</v>
      </c>
      <c r="T842" s="228"/>
      <c r="U842" s="167"/>
      <c r="V842" s="205"/>
      <c r="X842" s="46" t="str">
        <f t="shared" si="69"/>
        <v/>
      </c>
      <c r="Z842" s="46" t="str">
        <f t="shared" si="70"/>
        <v/>
      </c>
      <c r="AA842" s="46" t="str">
        <f t="shared" si="71"/>
        <v xml:space="preserve"> Rate</v>
      </c>
    </row>
    <row r="843" spans="2:27" ht="14.65" customHeight="1" x14ac:dyDescent="0.25">
      <c r="B843" s="125">
        <v>835</v>
      </c>
      <c r="C843" s="121"/>
      <c r="D843" s="52"/>
      <c r="E843" s="52"/>
      <c r="F843" s="121"/>
      <c r="G843" s="57"/>
      <c r="H843" s="53"/>
      <c r="I843" s="54" t="str">
        <f>IFERROR(VLOOKUP(H843,Lists!B:C,2,FALSE),"")</f>
        <v/>
      </c>
      <c r="J843" s="52"/>
      <c r="K843" s="53"/>
      <c r="L843" s="71" t="str">
        <f>IFERROR(INDEX('LTSS Rates'!$C$4:$C$269,MATCH('Claims Summary'!X843,'LTSS Rates'!$A$4:$A$269,0)),"")</f>
        <v/>
      </c>
      <c r="M843" s="54" t="str">
        <f>IFERROR(VLOOKUP(Z843,'LTSS Rates'!A:B,2,FALSE),"")</f>
        <v/>
      </c>
      <c r="N843" s="52"/>
      <c r="O843" s="101">
        <f>IFERROR(INDEX('LTSS Rates'!$A$3:$E$269,MATCH(Z843,'LTSS Rates'!$A$3:$A$269,0),MATCH(AA843,'LTSS Rates'!$A$3:$E$3,0)),0)</f>
        <v>0</v>
      </c>
      <c r="P843" s="55">
        <f t="shared" si="67"/>
        <v>0</v>
      </c>
      <c r="Q843" s="274"/>
      <c r="R843" s="126"/>
      <c r="S843" s="182">
        <f t="shared" si="68"/>
        <v>0</v>
      </c>
      <c r="T843" s="228"/>
      <c r="U843" s="167"/>
      <c r="V843" s="205"/>
      <c r="X843" s="46" t="str">
        <f t="shared" si="69"/>
        <v/>
      </c>
      <c r="Z843" s="46" t="str">
        <f t="shared" si="70"/>
        <v/>
      </c>
      <c r="AA843" s="46" t="str">
        <f t="shared" si="71"/>
        <v xml:space="preserve"> Rate</v>
      </c>
    </row>
    <row r="844" spans="2:27" ht="14.65" customHeight="1" x14ac:dyDescent="0.25">
      <c r="B844" s="125">
        <v>836</v>
      </c>
      <c r="C844" s="121"/>
      <c r="D844" s="52"/>
      <c r="E844" s="52"/>
      <c r="F844" s="121"/>
      <c r="G844" s="57"/>
      <c r="H844" s="53"/>
      <c r="I844" s="54" t="str">
        <f>IFERROR(VLOOKUP(H844,Lists!B:C,2,FALSE),"")</f>
        <v/>
      </c>
      <c r="J844" s="52"/>
      <c r="K844" s="53"/>
      <c r="L844" s="71" t="str">
        <f>IFERROR(INDEX('LTSS Rates'!$C$4:$C$269,MATCH('Claims Summary'!X844,'LTSS Rates'!$A$4:$A$269,0)),"")</f>
        <v/>
      </c>
      <c r="M844" s="54" t="str">
        <f>IFERROR(VLOOKUP(Z844,'LTSS Rates'!A:B,2,FALSE),"")</f>
        <v/>
      </c>
      <c r="N844" s="52"/>
      <c r="O844" s="101">
        <f>IFERROR(INDEX('LTSS Rates'!$A$3:$E$269,MATCH(Z844,'LTSS Rates'!$A$3:$A$269,0),MATCH(AA844,'LTSS Rates'!$A$3:$E$3,0)),0)</f>
        <v>0</v>
      </c>
      <c r="P844" s="55">
        <f t="shared" si="67"/>
        <v>0</v>
      </c>
      <c r="Q844" s="274"/>
      <c r="R844" s="126"/>
      <c r="S844" s="182">
        <f t="shared" si="68"/>
        <v>0</v>
      </c>
      <c r="T844" s="228"/>
      <c r="U844" s="167"/>
      <c r="V844" s="205"/>
      <c r="X844" s="46" t="str">
        <f t="shared" si="69"/>
        <v/>
      </c>
      <c r="Z844" s="46" t="str">
        <f t="shared" si="70"/>
        <v/>
      </c>
      <c r="AA844" s="46" t="str">
        <f t="shared" si="71"/>
        <v xml:space="preserve"> Rate</v>
      </c>
    </row>
    <row r="845" spans="2:27" ht="14.65" customHeight="1" x14ac:dyDescent="0.25">
      <c r="B845" s="125">
        <v>837</v>
      </c>
      <c r="C845" s="121"/>
      <c r="D845" s="52"/>
      <c r="E845" s="52"/>
      <c r="F845" s="121"/>
      <c r="G845" s="57"/>
      <c r="H845" s="53"/>
      <c r="I845" s="54" t="str">
        <f>IFERROR(VLOOKUP(H845,Lists!B:C,2,FALSE),"")</f>
        <v/>
      </c>
      <c r="J845" s="52"/>
      <c r="K845" s="53"/>
      <c r="L845" s="71" t="str">
        <f>IFERROR(INDEX('LTSS Rates'!$C$4:$C$269,MATCH('Claims Summary'!X845,'LTSS Rates'!$A$4:$A$269,0)),"")</f>
        <v/>
      </c>
      <c r="M845" s="54" t="str">
        <f>IFERROR(VLOOKUP(Z845,'LTSS Rates'!A:B,2,FALSE),"")</f>
        <v/>
      </c>
      <c r="N845" s="52"/>
      <c r="O845" s="101">
        <f>IFERROR(INDEX('LTSS Rates'!$A$3:$E$269,MATCH(Z845,'LTSS Rates'!$A$3:$A$269,0),MATCH(AA845,'LTSS Rates'!$A$3:$E$3,0)),0)</f>
        <v>0</v>
      </c>
      <c r="P845" s="55">
        <f t="shared" si="67"/>
        <v>0</v>
      </c>
      <c r="Q845" s="274"/>
      <c r="R845" s="126"/>
      <c r="S845" s="182">
        <f t="shared" si="68"/>
        <v>0</v>
      </c>
      <c r="T845" s="228"/>
      <c r="U845" s="167"/>
      <c r="V845" s="205"/>
      <c r="X845" s="46" t="str">
        <f t="shared" si="69"/>
        <v/>
      </c>
      <c r="Z845" s="46" t="str">
        <f t="shared" si="70"/>
        <v/>
      </c>
      <c r="AA845" s="46" t="str">
        <f t="shared" si="71"/>
        <v xml:space="preserve"> Rate</v>
      </c>
    </row>
    <row r="846" spans="2:27" ht="14.65" customHeight="1" x14ac:dyDescent="0.25">
      <c r="B846" s="125">
        <v>838</v>
      </c>
      <c r="C846" s="121"/>
      <c r="D846" s="52"/>
      <c r="E846" s="52"/>
      <c r="F846" s="121"/>
      <c r="G846" s="57"/>
      <c r="H846" s="53"/>
      <c r="I846" s="54" t="str">
        <f>IFERROR(VLOOKUP(H846,Lists!B:C,2,FALSE),"")</f>
        <v/>
      </c>
      <c r="J846" s="52"/>
      <c r="K846" s="53"/>
      <c r="L846" s="71" t="str">
        <f>IFERROR(INDEX('LTSS Rates'!$C$4:$C$269,MATCH('Claims Summary'!X846,'LTSS Rates'!$A$4:$A$269,0)),"")</f>
        <v/>
      </c>
      <c r="M846" s="54" t="str">
        <f>IFERROR(VLOOKUP(Z846,'LTSS Rates'!A:B,2,FALSE),"")</f>
        <v/>
      </c>
      <c r="N846" s="52"/>
      <c r="O846" s="101">
        <f>IFERROR(INDEX('LTSS Rates'!$A$3:$E$269,MATCH(Z846,'LTSS Rates'!$A$3:$A$269,0),MATCH(AA846,'LTSS Rates'!$A$3:$E$3,0)),0)</f>
        <v>0</v>
      </c>
      <c r="P846" s="55">
        <f t="shared" si="67"/>
        <v>0</v>
      </c>
      <c r="Q846" s="274"/>
      <c r="R846" s="126"/>
      <c r="S846" s="182">
        <f t="shared" si="68"/>
        <v>0</v>
      </c>
      <c r="T846" s="228"/>
      <c r="U846" s="167"/>
      <c r="V846" s="205"/>
      <c r="X846" s="46" t="str">
        <f t="shared" si="69"/>
        <v/>
      </c>
      <c r="Z846" s="46" t="str">
        <f t="shared" si="70"/>
        <v/>
      </c>
      <c r="AA846" s="46" t="str">
        <f t="shared" si="71"/>
        <v xml:space="preserve"> Rate</v>
      </c>
    </row>
    <row r="847" spans="2:27" ht="14.65" customHeight="1" x14ac:dyDescent="0.25">
      <c r="B847" s="125">
        <v>839</v>
      </c>
      <c r="C847" s="121"/>
      <c r="D847" s="52"/>
      <c r="E847" s="52"/>
      <c r="F847" s="121"/>
      <c r="G847" s="57"/>
      <c r="H847" s="53"/>
      <c r="I847" s="54" t="str">
        <f>IFERROR(VLOOKUP(H847,Lists!B:C,2,FALSE),"")</f>
        <v/>
      </c>
      <c r="J847" s="52"/>
      <c r="K847" s="53"/>
      <c r="L847" s="71" t="str">
        <f>IFERROR(INDEX('LTSS Rates'!$C$4:$C$269,MATCH('Claims Summary'!X847,'LTSS Rates'!$A$4:$A$269,0)),"")</f>
        <v/>
      </c>
      <c r="M847" s="54" t="str">
        <f>IFERROR(VLOOKUP(Z847,'LTSS Rates'!A:B,2,FALSE),"")</f>
        <v/>
      </c>
      <c r="N847" s="52"/>
      <c r="O847" s="101">
        <f>IFERROR(INDEX('LTSS Rates'!$A$3:$E$269,MATCH(Z847,'LTSS Rates'!$A$3:$A$269,0),MATCH(AA847,'LTSS Rates'!$A$3:$E$3,0)),0)</f>
        <v>0</v>
      </c>
      <c r="P847" s="55">
        <f t="shared" si="67"/>
        <v>0</v>
      </c>
      <c r="Q847" s="274"/>
      <c r="R847" s="126"/>
      <c r="S847" s="182">
        <f t="shared" si="68"/>
        <v>0</v>
      </c>
      <c r="T847" s="228"/>
      <c r="U847" s="167"/>
      <c r="V847" s="205"/>
      <c r="X847" s="46" t="str">
        <f t="shared" si="69"/>
        <v/>
      </c>
      <c r="Z847" s="46" t="str">
        <f t="shared" si="70"/>
        <v/>
      </c>
      <c r="AA847" s="46" t="str">
        <f t="shared" si="71"/>
        <v xml:space="preserve"> Rate</v>
      </c>
    </row>
    <row r="848" spans="2:27" ht="14.65" customHeight="1" x14ac:dyDescent="0.25">
      <c r="B848" s="125">
        <v>840</v>
      </c>
      <c r="C848" s="121"/>
      <c r="D848" s="52"/>
      <c r="E848" s="52"/>
      <c r="F848" s="121"/>
      <c r="G848" s="57"/>
      <c r="H848" s="53"/>
      <c r="I848" s="54" t="str">
        <f>IFERROR(VLOOKUP(H848,Lists!B:C,2,FALSE),"")</f>
        <v/>
      </c>
      <c r="J848" s="52"/>
      <c r="K848" s="53"/>
      <c r="L848" s="71" t="str">
        <f>IFERROR(INDEX('LTSS Rates'!$C$4:$C$269,MATCH('Claims Summary'!X848,'LTSS Rates'!$A$4:$A$269,0)),"")</f>
        <v/>
      </c>
      <c r="M848" s="54" t="str">
        <f>IFERROR(VLOOKUP(Z848,'LTSS Rates'!A:B,2,FALSE),"")</f>
        <v/>
      </c>
      <c r="N848" s="52"/>
      <c r="O848" s="101">
        <f>IFERROR(INDEX('LTSS Rates'!$A$3:$E$269,MATCH(Z848,'LTSS Rates'!$A$3:$A$269,0),MATCH(AA848,'LTSS Rates'!$A$3:$E$3,0)),0)</f>
        <v>0</v>
      </c>
      <c r="P848" s="55">
        <f t="shared" si="67"/>
        <v>0</v>
      </c>
      <c r="Q848" s="274"/>
      <c r="R848" s="126"/>
      <c r="S848" s="182">
        <f t="shared" si="68"/>
        <v>0</v>
      </c>
      <c r="T848" s="228"/>
      <c r="U848" s="167"/>
      <c r="V848" s="205"/>
      <c r="X848" s="46" t="str">
        <f t="shared" si="69"/>
        <v/>
      </c>
      <c r="Z848" s="46" t="str">
        <f t="shared" si="70"/>
        <v/>
      </c>
      <c r="AA848" s="46" t="str">
        <f t="shared" si="71"/>
        <v xml:space="preserve"> Rate</v>
      </c>
    </row>
    <row r="849" spans="2:27" ht="14.65" customHeight="1" x14ac:dyDescent="0.25">
      <c r="B849" s="125">
        <v>841</v>
      </c>
      <c r="C849" s="121"/>
      <c r="D849" s="52"/>
      <c r="E849" s="52"/>
      <c r="F849" s="121"/>
      <c r="G849" s="57"/>
      <c r="H849" s="53"/>
      <c r="I849" s="54" t="str">
        <f>IFERROR(VLOOKUP(H849,Lists!B:C,2,FALSE),"")</f>
        <v/>
      </c>
      <c r="J849" s="52"/>
      <c r="K849" s="53"/>
      <c r="L849" s="71" t="str">
        <f>IFERROR(INDEX('LTSS Rates'!$C$4:$C$269,MATCH('Claims Summary'!X849,'LTSS Rates'!$A$4:$A$269,0)),"")</f>
        <v/>
      </c>
      <c r="M849" s="54" t="str">
        <f>IFERROR(VLOOKUP(Z849,'LTSS Rates'!A:B,2,FALSE),"")</f>
        <v/>
      </c>
      <c r="N849" s="52"/>
      <c r="O849" s="101">
        <f>IFERROR(INDEX('LTSS Rates'!$A$3:$E$269,MATCH(Z849,'LTSS Rates'!$A$3:$A$269,0),MATCH(AA849,'LTSS Rates'!$A$3:$E$3,0)),0)</f>
        <v>0</v>
      </c>
      <c r="P849" s="55">
        <f t="shared" si="67"/>
        <v>0</v>
      </c>
      <c r="Q849" s="274"/>
      <c r="R849" s="126"/>
      <c r="S849" s="182">
        <f t="shared" si="68"/>
        <v>0</v>
      </c>
      <c r="T849" s="228"/>
      <c r="U849" s="167"/>
      <c r="V849" s="205"/>
      <c r="X849" s="46" t="str">
        <f t="shared" si="69"/>
        <v/>
      </c>
      <c r="Z849" s="46" t="str">
        <f t="shared" si="70"/>
        <v/>
      </c>
      <c r="AA849" s="46" t="str">
        <f t="shared" si="71"/>
        <v xml:space="preserve"> Rate</v>
      </c>
    </row>
    <row r="850" spans="2:27" ht="14.65" customHeight="1" x14ac:dyDescent="0.25">
      <c r="B850" s="125">
        <v>842</v>
      </c>
      <c r="C850" s="121"/>
      <c r="D850" s="52"/>
      <c r="E850" s="52"/>
      <c r="F850" s="121"/>
      <c r="G850" s="57"/>
      <c r="H850" s="53"/>
      <c r="I850" s="54" t="str">
        <f>IFERROR(VLOOKUP(H850,Lists!B:C,2,FALSE),"")</f>
        <v/>
      </c>
      <c r="J850" s="52"/>
      <c r="K850" s="53"/>
      <c r="L850" s="71" t="str">
        <f>IFERROR(INDEX('LTSS Rates'!$C$4:$C$269,MATCH('Claims Summary'!X850,'LTSS Rates'!$A$4:$A$269,0)),"")</f>
        <v/>
      </c>
      <c r="M850" s="54" t="str">
        <f>IFERROR(VLOOKUP(Z850,'LTSS Rates'!A:B,2,FALSE),"")</f>
        <v/>
      </c>
      <c r="N850" s="52"/>
      <c r="O850" s="101">
        <f>IFERROR(INDEX('LTSS Rates'!$A$3:$E$269,MATCH(Z850,'LTSS Rates'!$A$3:$A$269,0),MATCH(AA850,'LTSS Rates'!$A$3:$E$3,0)),0)</f>
        <v>0</v>
      </c>
      <c r="P850" s="55">
        <f t="shared" si="67"/>
        <v>0</v>
      </c>
      <c r="Q850" s="274"/>
      <c r="R850" s="126"/>
      <c r="S850" s="182">
        <f t="shared" si="68"/>
        <v>0</v>
      </c>
      <c r="T850" s="228"/>
      <c r="U850" s="167"/>
      <c r="V850" s="205"/>
      <c r="X850" s="46" t="str">
        <f t="shared" si="69"/>
        <v/>
      </c>
      <c r="Z850" s="46" t="str">
        <f t="shared" si="70"/>
        <v/>
      </c>
      <c r="AA850" s="46" t="str">
        <f t="shared" si="71"/>
        <v xml:space="preserve"> Rate</v>
      </c>
    </row>
    <row r="851" spans="2:27" ht="14.65" customHeight="1" x14ac:dyDescent="0.25">
      <c r="B851" s="125">
        <v>843</v>
      </c>
      <c r="C851" s="121"/>
      <c r="D851" s="52"/>
      <c r="E851" s="52"/>
      <c r="F851" s="121"/>
      <c r="G851" s="57"/>
      <c r="H851" s="53"/>
      <c r="I851" s="54" t="str">
        <f>IFERROR(VLOOKUP(H851,Lists!B:C,2,FALSE),"")</f>
        <v/>
      </c>
      <c r="J851" s="52"/>
      <c r="K851" s="53"/>
      <c r="L851" s="71" t="str">
        <f>IFERROR(INDEX('LTSS Rates'!$C$4:$C$269,MATCH('Claims Summary'!X851,'LTSS Rates'!$A$4:$A$269,0)),"")</f>
        <v/>
      </c>
      <c r="M851" s="54" t="str">
        <f>IFERROR(VLOOKUP(Z851,'LTSS Rates'!A:B,2,FALSE),"")</f>
        <v/>
      </c>
      <c r="N851" s="52"/>
      <c r="O851" s="101">
        <f>IFERROR(INDEX('LTSS Rates'!$A$3:$E$269,MATCH(Z851,'LTSS Rates'!$A$3:$A$269,0),MATCH(AA851,'LTSS Rates'!$A$3:$E$3,0)),0)</f>
        <v>0</v>
      </c>
      <c r="P851" s="55">
        <f t="shared" si="67"/>
        <v>0</v>
      </c>
      <c r="Q851" s="274"/>
      <c r="R851" s="126"/>
      <c r="S851" s="182">
        <f t="shared" si="68"/>
        <v>0</v>
      </c>
      <c r="T851" s="228"/>
      <c r="U851" s="167"/>
      <c r="V851" s="205"/>
      <c r="X851" s="46" t="str">
        <f t="shared" si="69"/>
        <v/>
      </c>
      <c r="Z851" s="46" t="str">
        <f t="shared" si="70"/>
        <v/>
      </c>
      <c r="AA851" s="46" t="str">
        <f t="shared" si="71"/>
        <v xml:space="preserve"> Rate</v>
      </c>
    </row>
    <row r="852" spans="2:27" ht="14.65" customHeight="1" x14ac:dyDescent="0.25">
      <c r="B852" s="125">
        <v>844</v>
      </c>
      <c r="C852" s="121"/>
      <c r="D852" s="52"/>
      <c r="E852" s="52"/>
      <c r="F852" s="121"/>
      <c r="G852" s="57"/>
      <c r="H852" s="53"/>
      <c r="I852" s="54" t="str">
        <f>IFERROR(VLOOKUP(H852,Lists!B:C,2,FALSE),"")</f>
        <v/>
      </c>
      <c r="J852" s="52"/>
      <c r="K852" s="53"/>
      <c r="L852" s="71" t="str">
        <f>IFERROR(INDEX('LTSS Rates'!$C$4:$C$269,MATCH('Claims Summary'!X852,'LTSS Rates'!$A$4:$A$269,0)),"")</f>
        <v/>
      </c>
      <c r="M852" s="54" t="str">
        <f>IFERROR(VLOOKUP(Z852,'LTSS Rates'!A:B,2,FALSE),"")</f>
        <v/>
      </c>
      <c r="N852" s="52"/>
      <c r="O852" s="101">
        <f>IFERROR(INDEX('LTSS Rates'!$A$3:$E$269,MATCH(Z852,'LTSS Rates'!$A$3:$A$269,0),MATCH(AA852,'LTSS Rates'!$A$3:$E$3,0)),0)</f>
        <v>0</v>
      </c>
      <c r="P852" s="55">
        <f t="shared" si="67"/>
        <v>0</v>
      </c>
      <c r="Q852" s="274"/>
      <c r="R852" s="126"/>
      <c r="S852" s="182">
        <f t="shared" si="68"/>
        <v>0</v>
      </c>
      <c r="T852" s="228"/>
      <c r="U852" s="167"/>
      <c r="V852" s="205"/>
      <c r="X852" s="46" t="str">
        <f t="shared" si="69"/>
        <v/>
      </c>
      <c r="Z852" s="46" t="str">
        <f t="shared" si="70"/>
        <v/>
      </c>
      <c r="AA852" s="46" t="str">
        <f t="shared" si="71"/>
        <v xml:space="preserve"> Rate</v>
      </c>
    </row>
    <row r="853" spans="2:27" ht="14.65" customHeight="1" x14ac:dyDescent="0.25">
      <c r="B853" s="125">
        <v>845</v>
      </c>
      <c r="C853" s="121"/>
      <c r="D853" s="52"/>
      <c r="E853" s="52"/>
      <c r="F853" s="121"/>
      <c r="G853" s="57"/>
      <c r="H853" s="53"/>
      <c r="I853" s="54" t="str">
        <f>IFERROR(VLOOKUP(H853,Lists!B:C,2,FALSE),"")</f>
        <v/>
      </c>
      <c r="J853" s="52"/>
      <c r="K853" s="53"/>
      <c r="L853" s="71" t="str">
        <f>IFERROR(INDEX('LTSS Rates'!$C$4:$C$269,MATCH('Claims Summary'!X853,'LTSS Rates'!$A$4:$A$269,0)),"")</f>
        <v/>
      </c>
      <c r="M853" s="54" t="str">
        <f>IFERROR(VLOOKUP(Z853,'LTSS Rates'!A:B,2,FALSE),"")</f>
        <v/>
      </c>
      <c r="N853" s="52"/>
      <c r="O853" s="101">
        <f>IFERROR(INDEX('LTSS Rates'!$A$3:$E$269,MATCH(Z853,'LTSS Rates'!$A$3:$A$269,0),MATCH(AA853,'LTSS Rates'!$A$3:$E$3,0)),0)</f>
        <v>0</v>
      </c>
      <c r="P853" s="55">
        <f t="shared" si="67"/>
        <v>0</v>
      </c>
      <c r="Q853" s="274"/>
      <c r="R853" s="126"/>
      <c r="S853" s="182">
        <f t="shared" si="68"/>
        <v>0</v>
      </c>
      <c r="T853" s="228"/>
      <c r="U853" s="167"/>
      <c r="V853" s="205"/>
      <c r="X853" s="46" t="str">
        <f t="shared" si="69"/>
        <v/>
      </c>
      <c r="Z853" s="46" t="str">
        <f t="shared" si="70"/>
        <v/>
      </c>
      <c r="AA853" s="46" t="str">
        <f t="shared" si="71"/>
        <v xml:space="preserve"> Rate</v>
      </c>
    </row>
    <row r="854" spans="2:27" ht="14.65" customHeight="1" x14ac:dyDescent="0.25">
      <c r="B854" s="125">
        <v>846</v>
      </c>
      <c r="C854" s="121"/>
      <c r="D854" s="52"/>
      <c r="E854" s="52"/>
      <c r="F854" s="121"/>
      <c r="G854" s="57"/>
      <c r="H854" s="53"/>
      <c r="I854" s="54" t="str">
        <f>IFERROR(VLOOKUP(H854,Lists!B:C,2,FALSE),"")</f>
        <v/>
      </c>
      <c r="J854" s="52"/>
      <c r="K854" s="53"/>
      <c r="L854" s="71" t="str">
        <f>IFERROR(INDEX('LTSS Rates'!$C$4:$C$269,MATCH('Claims Summary'!X854,'LTSS Rates'!$A$4:$A$269,0)),"")</f>
        <v/>
      </c>
      <c r="M854" s="54" t="str">
        <f>IFERROR(VLOOKUP(Z854,'LTSS Rates'!A:B,2,FALSE),"")</f>
        <v/>
      </c>
      <c r="N854" s="52"/>
      <c r="O854" s="101">
        <f>IFERROR(INDEX('LTSS Rates'!$A$3:$E$269,MATCH(Z854,'LTSS Rates'!$A$3:$A$269,0),MATCH(AA854,'LTSS Rates'!$A$3:$E$3,0)),0)</f>
        <v>0</v>
      </c>
      <c r="P854" s="55">
        <f t="shared" si="67"/>
        <v>0</v>
      </c>
      <c r="Q854" s="274"/>
      <c r="R854" s="126"/>
      <c r="S854" s="182">
        <f t="shared" si="68"/>
        <v>0</v>
      </c>
      <c r="T854" s="228"/>
      <c r="U854" s="167"/>
      <c r="V854" s="205"/>
      <c r="X854" s="46" t="str">
        <f t="shared" si="69"/>
        <v/>
      </c>
      <c r="Z854" s="46" t="str">
        <f t="shared" si="70"/>
        <v/>
      </c>
      <c r="AA854" s="46" t="str">
        <f t="shared" si="71"/>
        <v xml:space="preserve"> Rate</v>
      </c>
    </row>
    <row r="855" spans="2:27" ht="14.65" customHeight="1" x14ac:dyDescent="0.25">
      <c r="B855" s="125">
        <v>847</v>
      </c>
      <c r="C855" s="121"/>
      <c r="D855" s="52"/>
      <c r="E855" s="52"/>
      <c r="F855" s="121"/>
      <c r="G855" s="57"/>
      <c r="H855" s="53"/>
      <c r="I855" s="54" t="str">
        <f>IFERROR(VLOOKUP(H855,Lists!B:C,2,FALSE),"")</f>
        <v/>
      </c>
      <c r="J855" s="52"/>
      <c r="K855" s="53"/>
      <c r="L855" s="71" t="str">
        <f>IFERROR(INDEX('LTSS Rates'!$C$4:$C$269,MATCH('Claims Summary'!X855,'LTSS Rates'!$A$4:$A$269,0)),"")</f>
        <v/>
      </c>
      <c r="M855" s="54" t="str">
        <f>IFERROR(VLOOKUP(Z855,'LTSS Rates'!A:B,2,FALSE),"")</f>
        <v/>
      </c>
      <c r="N855" s="52"/>
      <c r="O855" s="101">
        <f>IFERROR(INDEX('LTSS Rates'!$A$3:$E$269,MATCH(Z855,'LTSS Rates'!$A$3:$A$269,0),MATCH(AA855,'LTSS Rates'!$A$3:$E$3,0)),0)</f>
        <v>0</v>
      </c>
      <c r="P855" s="55">
        <f t="shared" si="67"/>
        <v>0</v>
      </c>
      <c r="Q855" s="274"/>
      <c r="R855" s="126"/>
      <c r="S855" s="182">
        <f t="shared" si="68"/>
        <v>0</v>
      </c>
      <c r="T855" s="228"/>
      <c r="U855" s="167"/>
      <c r="V855" s="205"/>
      <c r="X855" s="46" t="str">
        <f t="shared" si="69"/>
        <v/>
      </c>
      <c r="Z855" s="46" t="str">
        <f t="shared" si="70"/>
        <v/>
      </c>
      <c r="AA855" s="46" t="str">
        <f t="shared" si="71"/>
        <v xml:space="preserve"> Rate</v>
      </c>
    </row>
    <row r="856" spans="2:27" ht="14.65" customHeight="1" x14ac:dyDescent="0.25">
      <c r="B856" s="125">
        <v>848</v>
      </c>
      <c r="C856" s="121"/>
      <c r="D856" s="52"/>
      <c r="E856" s="52"/>
      <c r="F856" s="121"/>
      <c r="G856" s="57"/>
      <c r="H856" s="53"/>
      <c r="I856" s="54" t="str">
        <f>IFERROR(VLOOKUP(H856,Lists!B:C,2,FALSE),"")</f>
        <v/>
      </c>
      <c r="J856" s="52"/>
      <c r="K856" s="53"/>
      <c r="L856" s="71" t="str">
        <f>IFERROR(INDEX('LTSS Rates'!$C$4:$C$269,MATCH('Claims Summary'!X856,'LTSS Rates'!$A$4:$A$269,0)),"")</f>
        <v/>
      </c>
      <c r="M856" s="54" t="str">
        <f>IFERROR(VLOOKUP(Z856,'LTSS Rates'!A:B,2,FALSE),"")</f>
        <v/>
      </c>
      <c r="N856" s="52"/>
      <c r="O856" s="101">
        <f>IFERROR(INDEX('LTSS Rates'!$A$3:$E$269,MATCH(Z856,'LTSS Rates'!$A$3:$A$269,0),MATCH(AA856,'LTSS Rates'!$A$3:$E$3,0)),0)</f>
        <v>0</v>
      </c>
      <c r="P856" s="55">
        <f t="shared" si="67"/>
        <v>0</v>
      </c>
      <c r="Q856" s="274"/>
      <c r="R856" s="126"/>
      <c r="S856" s="182">
        <f t="shared" si="68"/>
        <v>0</v>
      </c>
      <c r="T856" s="228"/>
      <c r="U856" s="167"/>
      <c r="V856" s="205"/>
      <c r="X856" s="46" t="str">
        <f t="shared" si="69"/>
        <v/>
      </c>
      <c r="Z856" s="46" t="str">
        <f t="shared" si="70"/>
        <v/>
      </c>
      <c r="AA856" s="46" t="str">
        <f t="shared" si="71"/>
        <v xml:space="preserve"> Rate</v>
      </c>
    </row>
    <row r="857" spans="2:27" ht="14.65" customHeight="1" x14ac:dyDescent="0.25">
      <c r="B857" s="125">
        <v>849</v>
      </c>
      <c r="C857" s="121"/>
      <c r="D857" s="52"/>
      <c r="E857" s="52"/>
      <c r="F857" s="121"/>
      <c r="G857" s="57"/>
      <c r="H857" s="53"/>
      <c r="I857" s="54" t="str">
        <f>IFERROR(VLOOKUP(H857,Lists!B:C,2,FALSE),"")</f>
        <v/>
      </c>
      <c r="J857" s="52"/>
      <c r="K857" s="53"/>
      <c r="L857" s="71" t="str">
        <f>IFERROR(INDEX('LTSS Rates'!$C$4:$C$269,MATCH('Claims Summary'!X857,'LTSS Rates'!$A$4:$A$269,0)),"")</f>
        <v/>
      </c>
      <c r="M857" s="54" t="str">
        <f>IFERROR(VLOOKUP(Z857,'LTSS Rates'!A:B,2,FALSE),"")</f>
        <v/>
      </c>
      <c r="N857" s="52"/>
      <c r="O857" s="101">
        <f>IFERROR(INDEX('LTSS Rates'!$A$3:$E$269,MATCH(Z857,'LTSS Rates'!$A$3:$A$269,0),MATCH(AA857,'LTSS Rates'!$A$3:$E$3,0)),0)</f>
        <v>0</v>
      </c>
      <c r="P857" s="55">
        <f t="shared" si="67"/>
        <v>0</v>
      </c>
      <c r="Q857" s="274"/>
      <c r="R857" s="126"/>
      <c r="S857" s="182">
        <f t="shared" si="68"/>
        <v>0</v>
      </c>
      <c r="T857" s="228"/>
      <c r="U857" s="167"/>
      <c r="V857" s="205"/>
      <c r="X857" s="46" t="str">
        <f t="shared" si="69"/>
        <v/>
      </c>
      <c r="Z857" s="46" t="str">
        <f t="shared" si="70"/>
        <v/>
      </c>
      <c r="AA857" s="46" t="str">
        <f t="shared" si="71"/>
        <v xml:space="preserve"> Rate</v>
      </c>
    </row>
    <row r="858" spans="2:27" ht="14.65" customHeight="1" x14ac:dyDescent="0.25">
      <c r="B858" s="125">
        <v>850</v>
      </c>
      <c r="C858" s="121"/>
      <c r="D858" s="52"/>
      <c r="E858" s="52"/>
      <c r="F858" s="121"/>
      <c r="G858" s="57"/>
      <c r="H858" s="53"/>
      <c r="I858" s="54" t="str">
        <f>IFERROR(VLOOKUP(H858,Lists!B:C,2,FALSE),"")</f>
        <v/>
      </c>
      <c r="J858" s="52"/>
      <c r="K858" s="53"/>
      <c r="L858" s="71" t="str">
        <f>IFERROR(INDEX('LTSS Rates'!$C$4:$C$269,MATCH('Claims Summary'!X858,'LTSS Rates'!$A$4:$A$269,0)),"")</f>
        <v/>
      </c>
      <c r="M858" s="54" t="str">
        <f>IFERROR(VLOOKUP(Z858,'LTSS Rates'!A:B,2,FALSE),"")</f>
        <v/>
      </c>
      <c r="N858" s="52"/>
      <c r="O858" s="101">
        <f>IFERROR(INDEX('LTSS Rates'!$A$3:$E$269,MATCH(Z858,'LTSS Rates'!$A$3:$A$269,0),MATCH(AA858,'LTSS Rates'!$A$3:$E$3,0)),0)</f>
        <v>0</v>
      </c>
      <c r="P858" s="55">
        <f t="shared" si="67"/>
        <v>0</v>
      </c>
      <c r="Q858" s="274"/>
      <c r="R858" s="126"/>
      <c r="S858" s="182">
        <f t="shared" si="68"/>
        <v>0</v>
      </c>
      <c r="T858" s="228"/>
      <c r="U858" s="167"/>
      <c r="V858" s="205"/>
      <c r="X858" s="46" t="str">
        <f t="shared" si="69"/>
        <v/>
      </c>
      <c r="Z858" s="46" t="str">
        <f t="shared" si="70"/>
        <v/>
      </c>
      <c r="AA858" s="46" t="str">
        <f t="shared" si="71"/>
        <v xml:space="preserve"> Rate</v>
      </c>
    </row>
    <row r="859" spans="2:27" ht="14.65" customHeight="1" x14ac:dyDescent="0.25">
      <c r="B859" s="125">
        <v>851</v>
      </c>
      <c r="C859" s="121"/>
      <c r="D859" s="52"/>
      <c r="E859" s="52"/>
      <c r="F859" s="121"/>
      <c r="G859" s="57"/>
      <c r="H859" s="53"/>
      <c r="I859" s="54" t="str">
        <f>IFERROR(VLOOKUP(H859,Lists!B:C,2,FALSE),"")</f>
        <v/>
      </c>
      <c r="J859" s="52"/>
      <c r="K859" s="53"/>
      <c r="L859" s="71" t="str">
        <f>IFERROR(INDEX('LTSS Rates'!$C$4:$C$269,MATCH('Claims Summary'!X859,'LTSS Rates'!$A$4:$A$269,0)),"")</f>
        <v/>
      </c>
      <c r="M859" s="54" t="str">
        <f>IFERROR(VLOOKUP(Z859,'LTSS Rates'!A:B,2,FALSE),"")</f>
        <v/>
      </c>
      <c r="N859" s="52"/>
      <c r="O859" s="101">
        <f>IFERROR(INDEX('LTSS Rates'!$A$3:$E$269,MATCH(Z859,'LTSS Rates'!$A$3:$A$269,0),MATCH(AA859,'LTSS Rates'!$A$3:$E$3,0)),0)</f>
        <v>0</v>
      </c>
      <c r="P859" s="55">
        <f t="shared" si="67"/>
        <v>0</v>
      </c>
      <c r="Q859" s="274"/>
      <c r="R859" s="126"/>
      <c r="S859" s="182">
        <f t="shared" si="68"/>
        <v>0</v>
      </c>
      <c r="T859" s="228"/>
      <c r="U859" s="167"/>
      <c r="V859" s="205"/>
      <c r="X859" s="46" t="str">
        <f t="shared" si="69"/>
        <v/>
      </c>
      <c r="Z859" s="46" t="str">
        <f t="shared" si="70"/>
        <v/>
      </c>
      <c r="AA859" s="46" t="str">
        <f t="shared" si="71"/>
        <v xml:space="preserve"> Rate</v>
      </c>
    </row>
    <row r="860" spans="2:27" ht="14.65" customHeight="1" x14ac:dyDescent="0.25">
      <c r="B860" s="125">
        <v>852</v>
      </c>
      <c r="C860" s="121"/>
      <c r="D860" s="52"/>
      <c r="E860" s="52"/>
      <c r="F860" s="121"/>
      <c r="G860" s="57"/>
      <c r="H860" s="53"/>
      <c r="I860" s="54" t="str">
        <f>IFERROR(VLOOKUP(H860,Lists!B:C,2,FALSE),"")</f>
        <v/>
      </c>
      <c r="J860" s="52"/>
      <c r="K860" s="53"/>
      <c r="L860" s="71" t="str">
        <f>IFERROR(INDEX('LTSS Rates'!$C$4:$C$269,MATCH('Claims Summary'!X860,'LTSS Rates'!$A$4:$A$269,0)),"")</f>
        <v/>
      </c>
      <c r="M860" s="54" t="str">
        <f>IFERROR(VLOOKUP(Z860,'LTSS Rates'!A:B,2,FALSE),"")</f>
        <v/>
      </c>
      <c r="N860" s="52"/>
      <c r="O860" s="101">
        <f>IFERROR(INDEX('LTSS Rates'!$A$3:$E$269,MATCH(Z860,'LTSS Rates'!$A$3:$A$269,0),MATCH(AA860,'LTSS Rates'!$A$3:$E$3,0)),0)</f>
        <v>0</v>
      </c>
      <c r="P860" s="55">
        <f t="shared" si="67"/>
        <v>0</v>
      </c>
      <c r="Q860" s="274"/>
      <c r="R860" s="126"/>
      <c r="S860" s="182">
        <f t="shared" si="68"/>
        <v>0</v>
      </c>
      <c r="T860" s="228"/>
      <c r="U860" s="167"/>
      <c r="V860" s="205"/>
      <c r="X860" s="46" t="str">
        <f t="shared" si="69"/>
        <v/>
      </c>
      <c r="Z860" s="46" t="str">
        <f t="shared" si="70"/>
        <v/>
      </c>
      <c r="AA860" s="46" t="str">
        <f t="shared" si="71"/>
        <v xml:space="preserve"> Rate</v>
      </c>
    </row>
    <row r="861" spans="2:27" ht="14.65" customHeight="1" x14ac:dyDescent="0.25">
      <c r="B861" s="125">
        <v>853</v>
      </c>
      <c r="C861" s="121"/>
      <c r="D861" s="52"/>
      <c r="E861" s="52"/>
      <c r="F861" s="121"/>
      <c r="G861" s="57"/>
      <c r="H861" s="53"/>
      <c r="I861" s="54" t="str">
        <f>IFERROR(VLOOKUP(H861,Lists!B:C,2,FALSE),"")</f>
        <v/>
      </c>
      <c r="J861" s="52"/>
      <c r="K861" s="53"/>
      <c r="L861" s="71" t="str">
        <f>IFERROR(INDEX('LTSS Rates'!$C$4:$C$269,MATCH('Claims Summary'!X861,'LTSS Rates'!$A$4:$A$269,0)),"")</f>
        <v/>
      </c>
      <c r="M861" s="54" t="str">
        <f>IFERROR(VLOOKUP(Z861,'LTSS Rates'!A:B,2,FALSE),"")</f>
        <v/>
      </c>
      <c r="N861" s="52"/>
      <c r="O861" s="101">
        <f>IFERROR(INDEX('LTSS Rates'!$A$3:$E$269,MATCH(Z861,'LTSS Rates'!$A$3:$A$269,0),MATCH(AA861,'LTSS Rates'!$A$3:$E$3,0)),0)</f>
        <v>0</v>
      </c>
      <c r="P861" s="55">
        <f t="shared" si="67"/>
        <v>0</v>
      </c>
      <c r="Q861" s="274"/>
      <c r="R861" s="126"/>
      <c r="S861" s="182">
        <f t="shared" si="68"/>
        <v>0</v>
      </c>
      <c r="T861" s="228"/>
      <c r="U861" s="167"/>
      <c r="V861" s="205"/>
      <c r="X861" s="46" t="str">
        <f t="shared" si="69"/>
        <v/>
      </c>
      <c r="Z861" s="46" t="str">
        <f t="shared" si="70"/>
        <v/>
      </c>
      <c r="AA861" s="46" t="str">
        <f t="shared" si="71"/>
        <v xml:space="preserve"> Rate</v>
      </c>
    </row>
    <row r="862" spans="2:27" ht="14.65" customHeight="1" x14ac:dyDescent="0.25">
      <c r="B862" s="125">
        <v>854</v>
      </c>
      <c r="C862" s="121"/>
      <c r="D862" s="52"/>
      <c r="E862" s="52"/>
      <c r="F862" s="121"/>
      <c r="G862" s="57"/>
      <c r="H862" s="53"/>
      <c r="I862" s="54" t="str">
        <f>IFERROR(VLOOKUP(H862,Lists!B:C,2,FALSE),"")</f>
        <v/>
      </c>
      <c r="J862" s="52"/>
      <c r="K862" s="53"/>
      <c r="L862" s="71" t="str">
        <f>IFERROR(INDEX('LTSS Rates'!$C$4:$C$269,MATCH('Claims Summary'!X862,'LTSS Rates'!$A$4:$A$269,0)),"")</f>
        <v/>
      </c>
      <c r="M862" s="54" t="str">
        <f>IFERROR(VLOOKUP(Z862,'LTSS Rates'!A:B,2,FALSE),"")</f>
        <v/>
      </c>
      <c r="N862" s="52"/>
      <c r="O862" s="101">
        <f>IFERROR(INDEX('LTSS Rates'!$A$3:$E$269,MATCH(Z862,'LTSS Rates'!$A$3:$A$269,0),MATCH(AA862,'LTSS Rates'!$A$3:$E$3,0)),0)</f>
        <v>0</v>
      </c>
      <c r="P862" s="55">
        <f t="shared" si="67"/>
        <v>0</v>
      </c>
      <c r="Q862" s="274"/>
      <c r="R862" s="126"/>
      <c r="S862" s="182">
        <f t="shared" si="68"/>
        <v>0</v>
      </c>
      <c r="T862" s="228"/>
      <c r="U862" s="167"/>
      <c r="V862" s="205"/>
      <c r="X862" s="46" t="str">
        <f t="shared" si="69"/>
        <v/>
      </c>
      <c r="Z862" s="46" t="str">
        <f t="shared" si="70"/>
        <v/>
      </c>
      <c r="AA862" s="46" t="str">
        <f t="shared" si="71"/>
        <v xml:space="preserve"> Rate</v>
      </c>
    </row>
    <row r="863" spans="2:27" ht="14.65" customHeight="1" x14ac:dyDescent="0.25">
      <c r="B863" s="125">
        <v>855</v>
      </c>
      <c r="C863" s="121"/>
      <c r="D863" s="52"/>
      <c r="E863" s="52"/>
      <c r="F863" s="121"/>
      <c r="G863" s="57"/>
      <c r="H863" s="53"/>
      <c r="I863" s="54" t="str">
        <f>IFERROR(VLOOKUP(H863,Lists!B:C,2,FALSE),"")</f>
        <v/>
      </c>
      <c r="J863" s="52"/>
      <c r="K863" s="53"/>
      <c r="L863" s="71" t="str">
        <f>IFERROR(INDEX('LTSS Rates'!$C$4:$C$269,MATCH('Claims Summary'!X863,'LTSS Rates'!$A$4:$A$269,0)),"")</f>
        <v/>
      </c>
      <c r="M863" s="54" t="str">
        <f>IFERROR(VLOOKUP(Z863,'LTSS Rates'!A:B,2,FALSE),"")</f>
        <v/>
      </c>
      <c r="N863" s="52"/>
      <c r="O863" s="101">
        <f>IFERROR(INDEX('LTSS Rates'!$A$3:$E$269,MATCH(Z863,'LTSS Rates'!$A$3:$A$269,0),MATCH(AA863,'LTSS Rates'!$A$3:$E$3,0)),0)</f>
        <v>0</v>
      </c>
      <c r="P863" s="55">
        <f t="shared" si="67"/>
        <v>0</v>
      </c>
      <c r="Q863" s="274"/>
      <c r="R863" s="126"/>
      <c r="S863" s="182">
        <f t="shared" si="68"/>
        <v>0</v>
      </c>
      <c r="T863" s="228"/>
      <c r="U863" s="167"/>
      <c r="V863" s="205"/>
      <c r="X863" s="46" t="str">
        <f t="shared" si="69"/>
        <v/>
      </c>
      <c r="Z863" s="46" t="str">
        <f t="shared" si="70"/>
        <v/>
      </c>
      <c r="AA863" s="46" t="str">
        <f t="shared" si="71"/>
        <v xml:space="preserve"> Rate</v>
      </c>
    </row>
    <row r="864" spans="2:27" ht="14.65" customHeight="1" x14ac:dyDescent="0.25">
      <c r="B864" s="125">
        <v>856</v>
      </c>
      <c r="C864" s="121"/>
      <c r="D864" s="52"/>
      <c r="E864" s="52"/>
      <c r="F864" s="121"/>
      <c r="G864" s="57"/>
      <c r="H864" s="53"/>
      <c r="I864" s="54" t="str">
        <f>IFERROR(VLOOKUP(H864,Lists!B:C,2,FALSE),"")</f>
        <v/>
      </c>
      <c r="J864" s="52"/>
      <c r="K864" s="53"/>
      <c r="L864" s="71" t="str">
        <f>IFERROR(INDEX('LTSS Rates'!$C$4:$C$269,MATCH('Claims Summary'!X864,'LTSS Rates'!$A$4:$A$269,0)),"")</f>
        <v/>
      </c>
      <c r="M864" s="54" t="str">
        <f>IFERROR(VLOOKUP(Z864,'LTSS Rates'!A:B,2,FALSE),"")</f>
        <v/>
      </c>
      <c r="N864" s="52"/>
      <c r="O864" s="101">
        <f>IFERROR(INDEX('LTSS Rates'!$A$3:$E$269,MATCH(Z864,'LTSS Rates'!$A$3:$A$269,0),MATCH(AA864,'LTSS Rates'!$A$3:$E$3,0)),0)</f>
        <v>0</v>
      </c>
      <c r="P864" s="55">
        <f t="shared" si="67"/>
        <v>0</v>
      </c>
      <c r="Q864" s="274"/>
      <c r="R864" s="126"/>
      <c r="S864" s="182">
        <f t="shared" si="68"/>
        <v>0</v>
      </c>
      <c r="T864" s="228"/>
      <c r="U864" s="167"/>
      <c r="V864" s="205"/>
      <c r="X864" s="46" t="str">
        <f t="shared" si="69"/>
        <v/>
      </c>
      <c r="Z864" s="46" t="str">
        <f t="shared" si="70"/>
        <v/>
      </c>
      <c r="AA864" s="46" t="str">
        <f t="shared" si="71"/>
        <v xml:space="preserve"> Rate</v>
      </c>
    </row>
    <row r="865" spans="2:27" ht="14.65" customHeight="1" x14ac:dyDescent="0.25">
      <c r="B865" s="125">
        <v>857</v>
      </c>
      <c r="C865" s="121"/>
      <c r="D865" s="52"/>
      <c r="E865" s="52"/>
      <c r="F865" s="121"/>
      <c r="G865" s="57"/>
      <c r="H865" s="53"/>
      <c r="I865" s="54" t="str">
        <f>IFERROR(VLOOKUP(H865,Lists!B:C,2,FALSE),"")</f>
        <v/>
      </c>
      <c r="J865" s="52"/>
      <c r="K865" s="53"/>
      <c r="L865" s="71" t="str">
        <f>IFERROR(INDEX('LTSS Rates'!$C$4:$C$269,MATCH('Claims Summary'!X865,'LTSS Rates'!$A$4:$A$269,0)),"")</f>
        <v/>
      </c>
      <c r="M865" s="54" t="str">
        <f>IFERROR(VLOOKUP(Z865,'LTSS Rates'!A:B,2,FALSE),"")</f>
        <v/>
      </c>
      <c r="N865" s="52"/>
      <c r="O865" s="101">
        <f>IFERROR(INDEX('LTSS Rates'!$A$3:$E$269,MATCH(Z865,'LTSS Rates'!$A$3:$A$269,0),MATCH(AA865,'LTSS Rates'!$A$3:$E$3,0)),0)</f>
        <v>0</v>
      </c>
      <c r="P865" s="55">
        <f t="shared" si="67"/>
        <v>0</v>
      </c>
      <c r="Q865" s="274"/>
      <c r="R865" s="126"/>
      <c r="S865" s="182">
        <f t="shared" si="68"/>
        <v>0</v>
      </c>
      <c r="T865" s="228"/>
      <c r="U865" s="167"/>
      <c r="V865" s="205"/>
      <c r="X865" s="46" t="str">
        <f t="shared" si="69"/>
        <v/>
      </c>
      <c r="Z865" s="46" t="str">
        <f t="shared" si="70"/>
        <v/>
      </c>
      <c r="AA865" s="46" t="str">
        <f t="shared" si="71"/>
        <v xml:space="preserve"> Rate</v>
      </c>
    </row>
    <row r="866" spans="2:27" ht="14.65" customHeight="1" x14ac:dyDescent="0.25">
      <c r="B866" s="125">
        <v>858</v>
      </c>
      <c r="C866" s="121"/>
      <c r="D866" s="52"/>
      <c r="E866" s="52"/>
      <c r="F866" s="121"/>
      <c r="G866" s="57"/>
      <c r="H866" s="53"/>
      <c r="I866" s="54" t="str">
        <f>IFERROR(VLOOKUP(H866,Lists!B:C,2,FALSE),"")</f>
        <v/>
      </c>
      <c r="J866" s="52"/>
      <c r="K866" s="53"/>
      <c r="L866" s="71" t="str">
        <f>IFERROR(INDEX('LTSS Rates'!$C$4:$C$269,MATCH('Claims Summary'!X866,'LTSS Rates'!$A$4:$A$269,0)),"")</f>
        <v/>
      </c>
      <c r="M866" s="54" t="str">
        <f>IFERROR(VLOOKUP(Z866,'LTSS Rates'!A:B,2,FALSE),"")</f>
        <v/>
      </c>
      <c r="N866" s="52"/>
      <c r="O866" s="101">
        <f>IFERROR(INDEX('LTSS Rates'!$A$3:$E$269,MATCH(Z866,'LTSS Rates'!$A$3:$A$269,0),MATCH(AA866,'LTSS Rates'!$A$3:$E$3,0)),0)</f>
        <v>0</v>
      </c>
      <c r="P866" s="55">
        <f t="shared" si="67"/>
        <v>0</v>
      </c>
      <c r="Q866" s="274"/>
      <c r="R866" s="126"/>
      <c r="S866" s="182">
        <f t="shared" si="68"/>
        <v>0</v>
      </c>
      <c r="T866" s="228"/>
      <c r="U866" s="167"/>
      <c r="V866" s="205"/>
      <c r="X866" s="46" t="str">
        <f t="shared" si="69"/>
        <v/>
      </c>
      <c r="Z866" s="46" t="str">
        <f t="shared" si="70"/>
        <v/>
      </c>
      <c r="AA866" s="46" t="str">
        <f t="shared" si="71"/>
        <v xml:space="preserve"> Rate</v>
      </c>
    </row>
    <row r="867" spans="2:27" ht="14.65" customHeight="1" x14ac:dyDescent="0.25">
      <c r="B867" s="125">
        <v>859</v>
      </c>
      <c r="C867" s="121"/>
      <c r="D867" s="52"/>
      <c r="E867" s="52"/>
      <c r="F867" s="121"/>
      <c r="G867" s="57"/>
      <c r="H867" s="53"/>
      <c r="I867" s="54" t="str">
        <f>IFERROR(VLOOKUP(H867,Lists!B:C,2,FALSE),"")</f>
        <v/>
      </c>
      <c r="J867" s="52"/>
      <c r="K867" s="53"/>
      <c r="L867" s="71" t="str">
        <f>IFERROR(INDEX('LTSS Rates'!$C$4:$C$269,MATCH('Claims Summary'!X867,'LTSS Rates'!$A$4:$A$269,0)),"")</f>
        <v/>
      </c>
      <c r="M867" s="54" t="str">
        <f>IFERROR(VLOOKUP(Z867,'LTSS Rates'!A:B,2,FALSE),"")</f>
        <v/>
      </c>
      <c r="N867" s="52"/>
      <c r="O867" s="101">
        <f>IFERROR(INDEX('LTSS Rates'!$A$3:$E$269,MATCH(Z867,'LTSS Rates'!$A$3:$A$269,0),MATCH(AA867,'LTSS Rates'!$A$3:$E$3,0)),0)</f>
        <v>0</v>
      </c>
      <c r="P867" s="55">
        <f t="shared" si="67"/>
        <v>0</v>
      </c>
      <c r="Q867" s="274"/>
      <c r="R867" s="126"/>
      <c r="S867" s="182">
        <f t="shared" si="68"/>
        <v>0</v>
      </c>
      <c r="T867" s="228"/>
      <c r="U867" s="167"/>
      <c r="V867" s="205"/>
      <c r="X867" s="46" t="str">
        <f t="shared" si="69"/>
        <v/>
      </c>
      <c r="Z867" s="46" t="str">
        <f t="shared" si="70"/>
        <v/>
      </c>
      <c r="AA867" s="46" t="str">
        <f t="shared" si="71"/>
        <v xml:space="preserve"> Rate</v>
      </c>
    </row>
    <row r="868" spans="2:27" ht="14.65" customHeight="1" x14ac:dyDescent="0.25">
      <c r="B868" s="125">
        <v>860</v>
      </c>
      <c r="C868" s="121"/>
      <c r="D868" s="52"/>
      <c r="E868" s="52"/>
      <c r="F868" s="121"/>
      <c r="G868" s="57"/>
      <c r="H868" s="53"/>
      <c r="I868" s="54" t="str">
        <f>IFERROR(VLOOKUP(H868,Lists!B:C,2,FALSE),"")</f>
        <v/>
      </c>
      <c r="J868" s="52"/>
      <c r="K868" s="53"/>
      <c r="L868" s="71" t="str">
        <f>IFERROR(INDEX('LTSS Rates'!$C$4:$C$269,MATCH('Claims Summary'!X868,'LTSS Rates'!$A$4:$A$269,0)),"")</f>
        <v/>
      </c>
      <c r="M868" s="54" t="str">
        <f>IFERROR(VLOOKUP(Z868,'LTSS Rates'!A:B,2,FALSE),"")</f>
        <v/>
      </c>
      <c r="N868" s="52"/>
      <c r="O868" s="101">
        <f>IFERROR(INDEX('LTSS Rates'!$A$3:$E$269,MATCH(Z868,'LTSS Rates'!$A$3:$A$269,0),MATCH(AA868,'LTSS Rates'!$A$3:$E$3,0)),0)</f>
        <v>0</v>
      </c>
      <c r="P868" s="55">
        <f t="shared" si="67"/>
        <v>0</v>
      </c>
      <c r="Q868" s="274"/>
      <c r="R868" s="126"/>
      <c r="S868" s="182">
        <f t="shared" si="68"/>
        <v>0</v>
      </c>
      <c r="T868" s="228"/>
      <c r="U868" s="167"/>
      <c r="V868" s="205"/>
      <c r="X868" s="46" t="str">
        <f t="shared" si="69"/>
        <v/>
      </c>
      <c r="Z868" s="46" t="str">
        <f t="shared" si="70"/>
        <v/>
      </c>
      <c r="AA868" s="46" t="str">
        <f t="shared" si="71"/>
        <v xml:space="preserve"> Rate</v>
      </c>
    </row>
    <row r="869" spans="2:27" ht="14.65" customHeight="1" x14ac:dyDescent="0.25">
      <c r="B869" s="125">
        <v>861</v>
      </c>
      <c r="C869" s="121"/>
      <c r="D869" s="52"/>
      <c r="E869" s="52"/>
      <c r="F869" s="121"/>
      <c r="G869" s="57"/>
      <c r="H869" s="53"/>
      <c r="I869" s="54" t="str">
        <f>IFERROR(VLOOKUP(H869,Lists!B:C,2,FALSE),"")</f>
        <v/>
      </c>
      <c r="J869" s="52"/>
      <c r="K869" s="53"/>
      <c r="L869" s="71" t="str">
        <f>IFERROR(INDEX('LTSS Rates'!$C$4:$C$269,MATCH('Claims Summary'!X869,'LTSS Rates'!$A$4:$A$269,0)),"")</f>
        <v/>
      </c>
      <c r="M869" s="54" t="str">
        <f>IFERROR(VLOOKUP(Z869,'LTSS Rates'!A:B,2,FALSE),"")</f>
        <v/>
      </c>
      <c r="N869" s="52"/>
      <c r="O869" s="101">
        <f>IFERROR(INDEX('LTSS Rates'!$A$3:$E$269,MATCH(Z869,'LTSS Rates'!$A$3:$A$269,0),MATCH(AA869,'LTSS Rates'!$A$3:$E$3,0)),0)</f>
        <v>0</v>
      </c>
      <c r="P869" s="55">
        <f t="shared" si="67"/>
        <v>0</v>
      </c>
      <c r="Q869" s="274"/>
      <c r="R869" s="126"/>
      <c r="S869" s="182">
        <f t="shared" si="68"/>
        <v>0</v>
      </c>
      <c r="T869" s="228"/>
      <c r="U869" s="167"/>
      <c r="V869" s="205"/>
      <c r="X869" s="46" t="str">
        <f t="shared" si="69"/>
        <v/>
      </c>
      <c r="Z869" s="46" t="str">
        <f t="shared" si="70"/>
        <v/>
      </c>
      <c r="AA869" s="46" t="str">
        <f t="shared" si="71"/>
        <v xml:space="preserve"> Rate</v>
      </c>
    </row>
    <row r="870" spans="2:27" ht="14.65" customHeight="1" x14ac:dyDescent="0.25">
      <c r="B870" s="125">
        <v>862</v>
      </c>
      <c r="C870" s="121"/>
      <c r="D870" s="52"/>
      <c r="E870" s="52"/>
      <c r="F870" s="121"/>
      <c r="G870" s="57"/>
      <c r="H870" s="53"/>
      <c r="I870" s="54" t="str">
        <f>IFERROR(VLOOKUP(H870,Lists!B:C,2,FALSE),"")</f>
        <v/>
      </c>
      <c r="J870" s="52"/>
      <c r="K870" s="53"/>
      <c r="L870" s="71" t="str">
        <f>IFERROR(INDEX('LTSS Rates'!$C$4:$C$269,MATCH('Claims Summary'!X870,'LTSS Rates'!$A$4:$A$269,0)),"")</f>
        <v/>
      </c>
      <c r="M870" s="54" t="str">
        <f>IFERROR(VLOOKUP(Z870,'LTSS Rates'!A:B,2,FALSE),"")</f>
        <v/>
      </c>
      <c r="N870" s="52"/>
      <c r="O870" s="101">
        <f>IFERROR(INDEX('LTSS Rates'!$A$3:$E$269,MATCH(Z870,'LTSS Rates'!$A$3:$A$269,0),MATCH(AA870,'LTSS Rates'!$A$3:$E$3,0)),0)</f>
        <v>0</v>
      </c>
      <c r="P870" s="55">
        <f t="shared" si="67"/>
        <v>0</v>
      </c>
      <c r="Q870" s="274"/>
      <c r="R870" s="126"/>
      <c r="S870" s="182">
        <f t="shared" si="68"/>
        <v>0</v>
      </c>
      <c r="T870" s="228"/>
      <c r="U870" s="167"/>
      <c r="V870" s="205"/>
      <c r="X870" s="46" t="str">
        <f t="shared" si="69"/>
        <v/>
      </c>
      <c r="Z870" s="46" t="str">
        <f t="shared" si="70"/>
        <v/>
      </c>
      <c r="AA870" s="46" t="str">
        <f t="shared" si="71"/>
        <v xml:space="preserve"> Rate</v>
      </c>
    </row>
    <row r="871" spans="2:27" ht="14.65" customHeight="1" x14ac:dyDescent="0.25">
      <c r="B871" s="125">
        <v>863</v>
      </c>
      <c r="C871" s="121"/>
      <c r="D871" s="52"/>
      <c r="E871" s="52"/>
      <c r="F871" s="121"/>
      <c r="G871" s="57"/>
      <c r="H871" s="53"/>
      <c r="I871" s="54" t="str">
        <f>IFERROR(VLOOKUP(H871,Lists!B:C,2,FALSE),"")</f>
        <v/>
      </c>
      <c r="J871" s="52"/>
      <c r="K871" s="53"/>
      <c r="L871" s="71" t="str">
        <f>IFERROR(INDEX('LTSS Rates'!$C$4:$C$269,MATCH('Claims Summary'!X871,'LTSS Rates'!$A$4:$A$269,0)),"")</f>
        <v/>
      </c>
      <c r="M871" s="54" t="str">
        <f>IFERROR(VLOOKUP(Z871,'LTSS Rates'!A:B,2,FALSE),"")</f>
        <v/>
      </c>
      <c r="N871" s="52"/>
      <c r="O871" s="101">
        <f>IFERROR(INDEX('LTSS Rates'!$A$3:$E$269,MATCH(Z871,'LTSS Rates'!$A$3:$A$269,0),MATCH(AA871,'LTSS Rates'!$A$3:$E$3,0)),0)</f>
        <v>0</v>
      </c>
      <c r="P871" s="55">
        <f t="shared" si="67"/>
        <v>0</v>
      </c>
      <c r="Q871" s="274"/>
      <c r="R871" s="126"/>
      <c r="S871" s="182">
        <f t="shared" si="68"/>
        <v>0</v>
      </c>
      <c r="T871" s="228"/>
      <c r="U871" s="167"/>
      <c r="V871" s="205"/>
      <c r="X871" s="46" t="str">
        <f t="shared" si="69"/>
        <v/>
      </c>
      <c r="Z871" s="46" t="str">
        <f t="shared" si="70"/>
        <v/>
      </c>
      <c r="AA871" s="46" t="str">
        <f t="shared" si="71"/>
        <v xml:space="preserve"> Rate</v>
      </c>
    </row>
    <row r="872" spans="2:27" ht="14.65" customHeight="1" x14ac:dyDescent="0.25">
      <c r="B872" s="125">
        <v>864</v>
      </c>
      <c r="C872" s="121"/>
      <c r="D872" s="52"/>
      <c r="E872" s="52"/>
      <c r="F872" s="121"/>
      <c r="G872" s="57"/>
      <c r="H872" s="53"/>
      <c r="I872" s="54" t="str">
        <f>IFERROR(VLOOKUP(H872,Lists!B:C,2,FALSE),"")</f>
        <v/>
      </c>
      <c r="J872" s="52"/>
      <c r="K872" s="53"/>
      <c r="L872" s="71" t="str">
        <f>IFERROR(INDEX('LTSS Rates'!$C$4:$C$269,MATCH('Claims Summary'!X872,'LTSS Rates'!$A$4:$A$269,0)),"")</f>
        <v/>
      </c>
      <c r="M872" s="54" t="str">
        <f>IFERROR(VLOOKUP(Z872,'LTSS Rates'!A:B,2,FALSE),"")</f>
        <v/>
      </c>
      <c r="N872" s="52"/>
      <c r="O872" s="101">
        <f>IFERROR(INDEX('LTSS Rates'!$A$3:$E$269,MATCH(Z872,'LTSS Rates'!$A$3:$A$269,0),MATCH(AA872,'LTSS Rates'!$A$3:$E$3,0)),0)</f>
        <v>0</v>
      </c>
      <c r="P872" s="55">
        <f t="shared" si="67"/>
        <v>0</v>
      </c>
      <c r="Q872" s="274"/>
      <c r="R872" s="126"/>
      <c r="S872" s="182">
        <f t="shared" si="68"/>
        <v>0</v>
      </c>
      <c r="T872" s="228"/>
      <c r="U872" s="167"/>
      <c r="V872" s="205"/>
      <c r="X872" s="46" t="str">
        <f t="shared" si="69"/>
        <v/>
      </c>
      <c r="Z872" s="46" t="str">
        <f t="shared" si="70"/>
        <v/>
      </c>
      <c r="AA872" s="46" t="str">
        <f t="shared" si="71"/>
        <v xml:space="preserve"> Rate</v>
      </c>
    </row>
    <row r="873" spans="2:27" ht="14.65" customHeight="1" x14ac:dyDescent="0.25">
      <c r="B873" s="125">
        <v>865</v>
      </c>
      <c r="C873" s="121"/>
      <c r="D873" s="52"/>
      <c r="E873" s="52"/>
      <c r="F873" s="121"/>
      <c r="G873" s="57"/>
      <c r="H873" s="53"/>
      <c r="I873" s="54" t="str">
        <f>IFERROR(VLOOKUP(H873,Lists!B:C,2,FALSE),"")</f>
        <v/>
      </c>
      <c r="J873" s="52"/>
      <c r="K873" s="53"/>
      <c r="L873" s="71" t="str">
        <f>IFERROR(INDEX('LTSS Rates'!$C$4:$C$269,MATCH('Claims Summary'!X873,'LTSS Rates'!$A$4:$A$269,0)),"")</f>
        <v/>
      </c>
      <c r="M873" s="54" t="str">
        <f>IFERROR(VLOOKUP(Z873,'LTSS Rates'!A:B,2,FALSE),"")</f>
        <v/>
      </c>
      <c r="N873" s="52"/>
      <c r="O873" s="101">
        <f>IFERROR(INDEX('LTSS Rates'!$A$3:$E$269,MATCH(Z873,'LTSS Rates'!$A$3:$A$269,0),MATCH(AA873,'LTSS Rates'!$A$3:$E$3,0)),0)</f>
        <v>0</v>
      </c>
      <c r="P873" s="55">
        <f t="shared" si="67"/>
        <v>0</v>
      </c>
      <c r="Q873" s="274"/>
      <c r="R873" s="126"/>
      <c r="S873" s="182">
        <f t="shared" si="68"/>
        <v>0</v>
      </c>
      <c r="T873" s="228"/>
      <c r="U873" s="167"/>
      <c r="V873" s="205"/>
      <c r="X873" s="46" t="str">
        <f t="shared" si="69"/>
        <v/>
      </c>
      <c r="Z873" s="46" t="str">
        <f t="shared" si="70"/>
        <v/>
      </c>
      <c r="AA873" s="46" t="str">
        <f t="shared" si="71"/>
        <v xml:space="preserve"> Rate</v>
      </c>
    </row>
    <row r="874" spans="2:27" ht="14.65" customHeight="1" x14ac:dyDescent="0.25">
      <c r="B874" s="125">
        <v>866</v>
      </c>
      <c r="C874" s="121"/>
      <c r="D874" s="52"/>
      <c r="E874" s="52"/>
      <c r="F874" s="121"/>
      <c r="G874" s="57"/>
      <c r="H874" s="53"/>
      <c r="I874" s="54" t="str">
        <f>IFERROR(VLOOKUP(H874,Lists!B:C,2,FALSE),"")</f>
        <v/>
      </c>
      <c r="J874" s="52"/>
      <c r="K874" s="53"/>
      <c r="L874" s="71" t="str">
        <f>IFERROR(INDEX('LTSS Rates'!$C$4:$C$269,MATCH('Claims Summary'!X874,'LTSS Rates'!$A$4:$A$269,0)),"")</f>
        <v/>
      </c>
      <c r="M874" s="54" t="str">
        <f>IFERROR(VLOOKUP(Z874,'LTSS Rates'!A:B,2,FALSE),"")</f>
        <v/>
      </c>
      <c r="N874" s="52"/>
      <c r="O874" s="101">
        <f>IFERROR(INDEX('LTSS Rates'!$A$3:$E$269,MATCH(Z874,'LTSS Rates'!$A$3:$A$269,0),MATCH(AA874,'LTSS Rates'!$A$3:$E$3,0)),0)</f>
        <v>0</v>
      </c>
      <c r="P874" s="55">
        <f t="shared" si="67"/>
        <v>0</v>
      </c>
      <c r="Q874" s="274"/>
      <c r="R874" s="126"/>
      <c r="S874" s="182">
        <f t="shared" si="68"/>
        <v>0</v>
      </c>
      <c r="T874" s="228"/>
      <c r="U874" s="167"/>
      <c r="V874" s="205"/>
      <c r="X874" s="46" t="str">
        <f t="shared" si="69"/>
        <v/>
      </c>
      <c r="Z874" s="46" t="str">
        <f t="shared" si="70"/>
        <v/>
      </c>
      <c r="AA874" s="46" t="str">
        <f t="shared" si="71"/>
        <v xml:space="preserve"> Rate</v>
      </c>
    </row>
    <row r="875" spans="2:27" ht="14.65" customHeight="1" x14ac:dyDescent="0.25">
      <c r="B875" s="125">
        <v>867</v>
      </c>
      <c r="C875" s="121"/>
      <c r="D875" s="52"/>
      <c r="E875" s="52"/>
      <c r="F875" s="121"/>
      <c r="G875" s="57"/>
      <c r="H875" s="53"/>
      <c r="I875" s="54" t="str">
        <f>IFERROR(VLOOKUP(H875,Lists!B:C,2,FALSE),"")</f>
        <v/>
      </c>
      <c r="J875" s="52"/>
      <c r="K875" s="53"/>
      <c r="L875" s="71" t="str">
        <f>IFERROR(INDEX('LTSS Rates'!$C$4:$C$269,MATCH('Claims Summary'!X875,'LTSS Rates'!$A$4:$A$269,0)),"")</f>
        <v/>
      </c>
      <c r="M875" s="54" t="str">
        <f>IFERROR(VLOOKUP(Z875,'LTSS Rates'!A:B,2,FALSE),"")</f>
        <v/>
      </c>
      <c r="N875" s="52"/>
      <c r="O875" s="101">
        <f>IFERROR(INDEX('LTSS Rates'!$A$3:$E$269,MATCH(Z875,'LTSS Rates'!$A$3:$A$269,0),MATCH(AA875,'LTSS Rates'!$A$3:$E$3,0)),0)</f>
        <v>0</v>
      </c>
      <c r="P875" s="55">
        <f t="shared" si="67"/>
        <v>0</v>
      </c>
      <c r="Q875" s="274"/>
      <c r="R875" s="126"/>
      <c r="S875" s="182">
        <f t="shared" si="68"/>
        <v>0</v>
      </c>
      <c r="T875" s="228"/>
      <c r="U875" s="167"/>
      <c r="V875" s="205"/>
      <c r="X875" s="46" t="str">
        <f t="shared" si="69"/>
        <v/>
      </c>
      <c r="Z875" s="46" t="str">
        <f t="shared" si="70"/>
        <v/>
      </c>
      <c r="AA875" s="46" t="str">
        <f t="shared" si="71"/>
        <v xml:space="preserve"> Rate</v>
      </c>
    </row>
    <row r="876" spans="2:27" ht="14.65" customHeight="1" x14ac:dyDescent="0.25">
      <c r="B876" s="125">
        <v>868</v>
      </c>
      <c r="C876" s="121"/>
      <c r="D876" s="52"/>
      <c r="E876" s="52"/>
      <c r="F876" s="121"/>
      <c r="G876" s="57"/>
      <c r="H876" s="53"/>
      <c r="I876" s="54" t="str">
        <f>IFERROR(VLOOKUP(H876,Lists!B:C,2,FALSE),"")</f>
        <v/>
      </c>
      <c r="J876" s="52"/>
      <c r="K876" s="53"/>
      <c r="L876" s="71" t="str">
        <f>IFERROR(INDEX('LTSS Rates'!$C$4:$C$269,MATCH('Claims Summary'!X876,'LTSS Rates'!$A$4:$A$269,0)),"")</f>
        <v/>
      </c>
      <c r="M876" s="54" t="str">
        <f>IFERROR(VLOOKUP(Z876,'LTSS Rates'!A:B,2,FALSE),"")</f>
        <v/>
      </c>
      <c r="N876" s="52"/>
      <c r="O876" s="101">
        <f>IFERROR(INDEX('LTSS Rates'!$A$3:$E$269,MATCH(Z876,'LTSS Rates'!$A$3:$A$269,0),MATCH(AA876,'LTSS Rates'!$A$3:$E$3,0)),0)</f>
        <v>0</v>
      </c>
      <c r="P876" s="55">
        <f t="shared" si="67"/>
        <v>0</v>
      </c>
      <c r="Q876" s="274"/>
      <c r="R876" s="126"/>
      <c r="S876" s="182">
        <f t="shared" si="68"/>
        <v>0</v>
      </c>
      <c r="T876" s="228"/>
      <c r="U876" s="167"/>
      <c r="V876" s="205"/>
      <c r="X876" s="46" t="str">
        <f t="shared" si="69"/>
        <v/>
      </c>
      <c r="Z876" s="46" t="str">
        <f t="shared" si="70"/>
        <v/>
      </c>
      <c r="AA876" s="46" t="str">
        <f t="shared" si="71"/>
        <v xml:space="preserve"> Rate</v>
      </c>
    </row>
    <row r="877" spans="2:27" ht="14.65" customHeight="1" x14ac:dyDescent="0.25">
      <c r="B877" s="125">
        <v>869</v>
      </c>
      <c r="C877" s="121"/>
      <c r="D877" s="52"/>
      <c r="E877" s="52"/>
      <c r="F877" s="121"/>
      <c r="G877" s="57"/>
      <c r="H877" s="53"/>
      <c r="I877" s="54" t="str">
        <f>IFERROR(VLOOKUP(H877,Lists!B:C,2,FALSE),"")</f>
        <v/>
      </c>
      <c r="J877" s="52"/>
      <c r="K877" s="53"/>
      <c r="L877" s="71" t="str">
        <f>IFERROR(INDEX('LTSS Rates'!$C$4:$C$269,MATCH('Claims Summary'!X877,'LTSS Rates'!$A$4:$A$269,0)),"")</f>
        <v/>
      </c>
      <c r="M877" s="54" t="str">
        <f>IFERROR(VLOOKUP(Z877,'LTSS Rates'!A:B,2,FALSE),"")</f>
        <v/>
      </c>
      <c r="N877" s="52"/>
      <c r="O877" s="101">
        <f>IFERROR(INDEX('LTSS Rates'!$A$3:$E$269,MATCH(Z877,'LTSS Rates'!$A$3:$A$269,0),MATCH(AA877,'LTSS Rates'!$A$3:$E$3,0)),0)</f>
        <v>0</v>
      </c>
      <c r="P877" s="55">
        <f t="shared" si="67"/>
        <v>0</v>
      </c>
      <c r="Q877" s="274"/>
      <c r="R877" s="126"/>
      <c r="S877" s="182">
        <f t="shared" si="68"/>
        <v>0</v>
      </c>
      <c r="T877" s="228"/>
      <c r="U877" s="167"/>
      <c r="V877" s="205"/>
      <c r="X877" s="46" t="str">
        <f t="shared" si="69"/>
        <v/>
      </c>
      <c r="Z877" s="46" t="str">
        <f t="shared" si="70"/>
        <v/>
      </c>
      <c r="AA877" s="46" t="str">
        <f t="shared" si="71"/>
        <v xml:space="preserve"> Rate</v>
      </c>
    </row>
    <row r="878" spans="2:27" ht="14.65" customHeight="1" x14ac:dyDescent="0.25">
      <c r="B878" s="125">
        <v>870</v>
      </c>
      <c r="C878" s="121"/>
      <c r="D878" s="52"/>
      <c r="E878" s="52"/>
      <c r="F878" s="121"/>
      <c r="G878" s="57"/>
      <c r="H878" s="53"/>
      <c r="I878" s="54" t="str">
        <f>IFERROR(VLOOKUP(H878,Lists!B:C,2,FALSE),"")</f>
        <v/>
      </c>
      <c r="J878" s="52"/>
      <c r="K878" s="53"/>
      <c r="L878" s="71" t="str">
        <f>IFERROR(INDEX('LTSS Rates'!$C$4:$C$269,MATCH('Claims Summary'!X878,'LTSS Rates'!$A$4:$A$269,0)),"")</f>
        <v/>
      </c>
      <c r="M878" s="54" t="str">
        <f>IFERROR(VLOOKUP(Z878,'LTSS Rates'!A:B,2,FALSE),"")</f>
        <v/>
      </c>
      <c r="N878" s="52"/>
      <c r="O878" s="101">
        <f>IFERROR(INDEX('LTSS Rates'!$A$3:$E$269,MATCH(Z878,'LTSS Rates'!$A$3:$A$269,0),MATCH(AA878,'LTSS Rates'!$A$3:$E$3,0)),0)</f>
        <v>0</v>
      </c>
      <c r="P878" s="55">
        <f t="shared" si="67"/>
        <v>0</v>
      </c>
      <c r="Q878" s="274"/>
      <c r="R878" s="126"/>
      <c r="S878" s="182">
        <f t="shared" si="68"/>
        <v>0</v>
      </c>
      <c r="T878" s="228"/>
      <c r="U878" s="167"/>
      <c r="V878" s="205"/>
      <c r="X878" s="46" t="str">
        <f t="shared" si="69"/>
        <v/>
      </c>
      <c r="Z878" s="46" t="str">
        <f t="shared" si="70"/>
        <v/>
      </c>
      <c r="AA878" s="46" t="str">
        <f t="shared" si="71"/>
        <v xml:space="preserve"> Rate</v>
      </c>
    </row>
    <row r="879" spans="2:27" ht="14.65" customHeight="1" x14ac:dyDescent="0.25">
      <c r="B879" s="125">
        <v>871</v>
      </c>
      <c r="C879" s="121"/>
      <c r="D879" s="52"/>
      <c r="E879" s="52"/>
      <c r="F879" s="121"/>
      <c r="G879" s="57"/>
      <c r="H879" s="53"/>
      <c r="I879" s="54" t="str">
        <f>IFERROR(VLOOKUP(H879,Lists!B:C,2,FALSE),"")</f>
        <v/>
      </c>
      <c r="J879" s="52"/>
      <c r="K879" s="53"/>
      <c r="L879" s="71" t="str">
        <f>IFERROR(INDEX('LTSS Rates'!$C$4:$C$269,MATCH('Claims Summary'!X879,'LTSS Rates'!$A$4:$A$269,0)),"")</f>
        <v/>
      </c>
      <c r="M879" s="54" t="str">
        <f>IFERROR(VLOOKUP(Z879,'LTSS Rates'!A:B,2,FALSE),"")</f>
        <v/>
      </c>
      <c r="N879" s="52"/>
      <c r="O879" s="101">
        <f>IFERROR(INDEX('LTSS Rates'!$A$3:$E$269,MATCH(Z879,'LTSS Rates'!$A$3:$A$269,0),MATCH(AA879,'LTSS Rates'!$A$3:$E$3,0)),0)</f>
        <v>0</v>
      </c>
      <c r="P879" s="55">
        <f t="shared" si="67"/>
        <v>0</v>
      </c>
      <c r="Q879" s="274"/>
      <c r="R879" s="126"/>
      <c r="S879" s="182">
        <f t="shared" si="68"/>
        <v>0</v>
      </c>
      <c r="T879" s="228"/>
      <c r="U879" s="167"/>
      <c r="V879" s="205"/>
      <c r="X879" s="46" t="str">
        <f t="shared" si="69"/>
        <v/>
      </c>
      <c r="Z879" s="46" t="str">
        <f t="shared" si="70"/>
        <v/>
      </c>
      <c r="AA879" s="46" t="str">
        <f t="shared" si="71"/>
        <v xml:space="preserve"> Rate</v>
      </c>
    </row>
    <row r="880" spans="2:27" ht="14.65" customHeight="1" x14ac:dyDescent="0.25">
      <c r="B880" s="125">
        <v>872</v>
      </c>
      <c r="C880" s="121"/>
      <c r="D880" s="52"/>
      <c r="E880" s="52"/>
      <c r="F880" s="121"/>
      <c r="G880" s="57"/>
      <c r="H880" s="53"/>
      <c r="I880" s="54" t="str">
        <f>IFERROR(VLOOKUP(H880,Lists!B:C,2,FALSE),"")</f>
        <v/>
      </c>
      <c r="J880" s="52"/>
      <c r="K880" s="53"/>
      <c r="L880" s="71" t="str">
        <f>IFERROR(INDEX('LTSS Rates'!$C$4:$C$269,MATCH('Claims Summary'!X880,'LTSS Rates'!$A$4:$A$269,0)),"")</f>
        <v/>
      </c>
      <c r="M880" s="54" t="str">
        <f>IFERROR(VLOOKUP(Z880,'LTSS Rates'!A:B,2,FALSE),"")</f>
        <v/>
      </c>
      <c r="N880" s="52"/>
      <c r="O880" s="101">
        <f>IFERROR(INDEX('LTSS Rates'!$A$3:$E$269,MATCH(Z880,'LTSS Rates'!$A$3:$A$269,0),MATCH(AA880,'LTSS Rates'!$A$3:$E$3,0)),0)</f>
        <v>0</v>
      </c>
      <c r="P880" s="55">
        <f t="shared" si="67"/>
        <v>0</v>
      </c>
      <c r="Q880" s="274"/>
      <c r="R880" s="126"/>
      <c r="S880" s="182">
        <f t="shared" si="68"/>
        <v>0</v>
      </c>
      <c r="T880" s="228"/>
      <c r="U880" s="167"/>
      <c r="V880" s="205"/>
      <c r="X880" s="46" t="str">
        <f t="shared" si="69"/>
        <v/>
      </c>
      <c r="Z880" s="46" t="str">
        <f t="shared" si="70"/>
        <v/>
      </c>
      <c r="AA880" s="46" t="str">
        <f t="shared" si="71"/>
        <v xml:space="preserve"> Rate</v>
      </c>
    </row>
    <row r="881" spans="2:27" ht="14.65" customHeight="1" x14ac:dyDescent="0.25">
      <c r="B881" s="125">
        <v>873</v>
      </c>
      <c r="C881" s="121"/>
      <c r="D881" s="52"/>
      <c r="E881" s="52"/>
      <c r="F881" s="121"/>
      <c r="G881" s="57"/>
      <c r="H881" s="53"/>
      <c r="I881" s="54" t="str">
        <f>IFERROR(VLOOKUP(H881,Lists!B:C,2,FALSE),"")</f>
        <v/>
      </c>
      <c r="J881" s="52"/>
      <c r="K881" s="53"/>
      <c r="L881" s="71" t="str">
        <f>IFERROR(INDEX('LTSS Rates'!$C$4:$C$269,MATCH('Claims Summary'!X881,'LTSS Rates'!$A$4:$A$269,0)),"")</f>
        <v/>
      </c>
      <c r="M881" s="54" t="str">
        <f>IFERROR(VLOOKUP(Z881,'LTSS Rates'!A:B,2,FALSE),"")</f>
        <v/>
      </c>
      <c r="N881" s="52"/>
      <c r="O881" s="101">
        <f>IFERROR(INDEX('LTSS Rates'!$A$3:$E$269,MATCH(Z881,'LTSS Rates'!$A$3:$A$269,0),MATCH(AA881,'LTSS Rates'!$A$3:$E$3,0)),0)</f>
        <v>0</v>
      </c>
      <c r="P881" s="55">
        <f t="shared" si="67"/>
        <v>0</v>
      </c>
      <c r="Q881" s="274"/>
      <c r="R881" s="126"/>
      <c r="S881" s="182">
        <f t="shared" si="68"/>
        <v>0</v>
      </c>
      <c r="T881" s="228"/>
      <c r="U881" s="167"/>
      <c r="V881" s="205"/>
      <c r="X881" s="46" t="str">
        <f t="shared" si="69"/>
        <v/>
      </c>
      <c r="Z881" s="46" t="str">
        <f t="shared" si="70"/>
        <v/>
      </c>
      <c r="AA881" s="46" t="str">
        <f t="shared" si="71"/>
        <v xml:space="preserve"> Rate</v>
      </c>
    </row>
    <row r="882" spans="2:27" ht="14.65" customHeight="1" x14ac:dyDescent="0.25">
      <c r="B882" s="125">
        <v>874</v>
      </c>
      <c r="C882" s="121"/>
      <c r="D882" s="52"/>
      <c r="E882" s="52"/>
      <c r="F882" s="121"/>
      <c r="G882" s="57"/>
      <c r="H882" s="53"/>
      <c r="I882" s="54" t="str">
        <f>IFERROR(VLOOKUP(H882,Lists!B:C,2,FALSE),"")</f>
        <v/>
      </c>
      <c r="J882" s="52"/>
      <c r="K882" s="53"/>
      <c r="L882" s="71" t="str">
        <f>IFERROR(INDEX('LTSS Rates'!$C$4:$C$269,MATCH('Claims Summary'!X882,'LTSS Rates'!$A$4:$A$269,0)),"")</f>
        <v/>
      </c>
      <c r="M882" s="54" t="str">
        <f>IFERROR(VLOOKUP(Z882,'LTSS Rates'!A:B,2,FALSE),"")</f>
        <v/>
      </c>
      <c r="N882" s="52"/>
      <c r="O882" s="101">
        <f>IFERROR(INDEX('LTSS Rates'!$A$3:$E$269,MATCH(Z882,'LTSS Rates'!$A$3:$A$269,0),MATCH(AA882,'LTSS Rates'!$A$3:$E$3,0)),0)</f>
        <v>0</v>
      </c>
      <c r="P882" s="55">
        <f t="shared" si="67"/>
        <v>0</v>
      </c>
      <c r="Q882" s="274"/>
      <c r="R882" s="126"/>
      <c r="S882" s="182">
        <f t="shared" si="68"/>
        <v>0</v>
      </c>
      <c r="T882" s="228"/>
      <c r="U882" s="167"/>
      <c r="V882" s="205"/>
      <c r="X882" s="46" t="str">
        <f t="shared" si="69"/>
        <v/>
      </c>
      <c r="Z882" s="46" t="str">
        <f t="shared" si="70"/>
        <v/>
      </c>
      <c r="AA882" s="46" t="str">
        <f t="shared" si="71"/>
        <v xml:space="preserve"> Rate</v>
      </c>
    </row>
    <row r="883" spans="2:27" ht="14.65" customHeight="1" x14ac:dyDescent="0.25">
      <c r="B883" s="125">
        <v>875</v>
      </c>
      <c r="C883" s="121"/>
      <c r="D883" s="52"/>
      <c r="E883" s="52"/>
      <c r="F883" s="121"/>
      <c r="G883" s="57"/>
      <c r="H883" s="53"/>
      <c r="I883" s="54" t="str">
        <f>IFERROR(VLOOKUP(H883,Lists!B:C,2,FALSE),"")</f>
        <v/>
      </c>
      <c r="J883" s="52"/>
      <c r="K883" s="53"/>
      <c r="L883" s="71" t="str">
        <f>IFERROR(INDEX('LTSS Rates'!$C$4:$C$269,MATCH('Claims Summary'!X883,'LTSS Rates'!$A$4:$A$269,0)),"")</f>
        <v/>
      </c>
      <c r="M883" s="54" t="str">
        <f>IFERROR(VLOOKUP(Z883,'LTSS Rates'!A:B,2,FALSE),"")</f>
        <v/>
      </c>
      <c r="N883" s="52"/>
      <c r="O883" s="101">
        <f>IFERROR(INDEX('LTSS Rates'!$A$3:$E$269,MATCH(Z883,'LTSS Rates'!$A$3:$A$269,0),MATCH(AA883,'LTSS Rates'!$A$3:$E$3,0)),0)</f>
        <v>0</v>
      </c>
      <c r="P883" s="55">
        <f t="shared" si="67"/>
        <v>0</v>
      </c>
      <c r="Q883" s="274"/>
      <c r="R883" s="126"/>
      <c r="S883" s="182">
        <f t="shared" si="68"/>
        <v>0</v>
      </c>
      <c r="T883" s="228"/>
      <c r="U883" s="167"/>
      <c r="V883" s="205"/>
      <c r="X883" s="46" t="str">
        <f t="shared" si="69"/>
        <v/>
      </c>
      <c r="Z883" s="46" t="str">
        <f t="shared" si="70"/>
        <v/>
      </c>
      <c r="AA883" s="46" t="str">
        <f t="shared" si="71"/>
        <v xml:space="preserve"> Rate</v>
      </c>
    </row>
    <row r="884" spans="2:27" ht="14.65" customHeight="1" x14ac:dyDescent="0.25">
      <c r="B884" s="125">
        <v>876</v>
      </c>
      <c r="C884" s="121"/>
      <c r="D884" s="52"/>
      <c r="E884" s="52"/>
      <c r="F884" s="121"/>
      <c r="G884" s="57"/>
      <c r="H884" s="53"/>
      <c r="I884" s="54" t="str">
        <f>IFERROR(VLOOKUP(H884,Lists!B:C,2,FALSE),"")</f>
        <v/>
      </c>
      <c r="J884" s="52"/>
      <c r="K884" s="53"/>
      <c r="L884" s="71" t="str">
        <f>IFERROR(INDEX('LTSS Rates'!$C$4:$C$269,MATCH('Claims Summary'!X884,'LTSS Rates'!$A$4:$A$269,0)),"")</f>
        <v/>
      </c>
      <c r="M884" s="54" t="str">
        <f>IFERROR(VLOOKUP(Z884,'LTSS Rates'!A:B,2,FALSE),"")</f>
        <v/>
      </c>
      <c r="N884" s="52"/>
      <c r="O884" s="101">
        <f>IFERROR(INDEX('LTSS Rates'!$A$3:$E$269,MATCH(Z884,'LTSS Rates'!$A$3:$A$269,0),MATCH(AA884,'LTSS Rates'!$A$3:$E$3,0)),0)</f>
        <v>0</v>
      </c>
      <c r="P884" s="55">
        <f t="shared" si="67"/>
        <v>0</v>
      </c>
      <c r="Q884" s="274"/>
      <c r="R884" s="126"/>
      <c r="S884" s="182">
        <f t="shared" si="68"/>
        <v>0</v>
      </c>
      <c r="T884" s="228"/>
      <c r="U884" s="167"/>
      <c r="V884" s="205"/>
      <c r="X884" s="46" t="str">
        <f t="shared" si="69"/>
        <v/>
      </c>
      <c r="Z884" s="46" t="str">
        <f t="shared" si="70"/>
        <v/>
      </c>
      <c r="AA884" s="46" t="str">
        <f t="shared" si="71"/>
        <v xml:space="preserve"> Rate</v>
      </c>
    </row>
    <row r="885" spans="2:27" ht="14.65" customHeight="1" x14ac:dyDescent="0.25">
      <c r="B885" s="125">
        <v>877</v>
      </c>
      <c r="C885" s="121"/>
      <c r="D885" s="52"/>
      <c r="E885" s="52"/>
      <c r="F885" s="121"/>
      <c r="G885" s="57"/>
      <c r="H885" s="53"/>
      <c r="I885" s="54" t="str">
        <f>IFERROR(VLOOKUP(H885,Lists!B:C,2,FALSE),"")</f>
        <v/>
      </c>
      <c r="J885" s="52"/>
      <c r="K885" s="53"/>
      <c r="L885" s="71" t="str">
        <f>IFERROR(INDEX('LTSS Rates'!$C$4:$C$269,MATCH('Claims Summary'!X885,'LTSS Rates'!$A$4:$A$269,0)),"")</f>
        <v/>
      </c>
      <c r="M885" s="54" t="str">
        <f>IFERROR(VLOOKUP(Z885,'LTSS Rates'!A:B,2,FALSE),"")</f>
        <v/>
      </c>
      <c r="N885" s="52"/>
      <c r="O885" s="101">
        <f>IFERROR(INDEX('LTSS Rates'!$A$3:$E$269,MATCH(Z885,'LTSS Rates'!$A$3:$A$269,0),MATCH(AA885,'LTSS Rates'!$A$3:$E$3,0)),0)</f>
        <v>0</v>
      </c>
      <c r="P885" s="55">
        <f t="shared" ref="P885:P948" si="72">IFERROR(N885*O885,0)</f>
        <v>0</v>
      </c>
      <c r="Q885" s="274"/>
      <c r="R885" s="126"/>
      <c r="S885" s="182">
        <f t="shared" ref="S885:S948" si="73">P885-R885</f>
        <v>0</v>
      </c>
      <c r="T885" s="228"/>
      <c r="U885" s="167"/>
      <c r="V885" s="205"/>
      <c r="X885" s="46" t="str">
        <f t="shared" ref="X885:X948" si="74">CONCATENATE(K885,J885)</f>
        <v/>
      </c>
      <c r="Z885" s="46" t="str">
        <f t="shared" ref="Z885:Z948" si="75">IF(G885="State Funded",CONCATENATE(K885,"CP"),CONCATENATE(K885,J885))</f>
        <v/>
      </c>
      <c r="AA885" s="46" t="str">
        <f t="shared" ref="AA885:AA948" si="76">CONCATENATE(I885," ","Rate")</f>
        <v xml:space="preserve"> Rate</v>
      </c>
    </row>
    <row r="886" spans="2:27" ht="14.65" customHeight="1" x14ac:dyDescent="0.25">
      <c r="B886" s="125">
        <v>878</v>
      </c>
      <c r="C886" s="121"/>
      <c r="D886" s="52"/>
      <c r="E886" s="52"/>
      <c r="F886" s="121"/>
      <c r="G886" s="57"/>
      <c r="H886" s="53"/>
      <c r="I886" s="54" t="str">
        <f>IFERROR(VLOOKUP(H886,Lists!B:C,2,FALSE),"")</f>
        <v/>
      </c>
      <c r="J886" s="52"/>
      <c r="K886" s="53"/>
      <c r="L886" s="71" t="str">
        <f>IFERROR(INDEX('LTSS Rates'!$C$4:$C$269,MATCH('Claims Summary'!X886,'LTSS Rates'!$A$4:$A$269,0)),"")</f>
        <v/>
      </c>
      <c r="M886" s="54" t="str">
        <f>IFERROR(VLOOKUP(Z886,'LTSS Rates'!A:B,2,FALSE),"")</f>
        <v/>
      </c>
      <c r="N886" s="52"/>
      <c r="O886" s="101">
        <f>IFERROR(INDEX('LTSS Rates'!$A$3:$E$269,MATCH(Z886,'LTSS Rates'!$A$3:$A$269,0),MATCH(AA886,'LTSS Rates'!$A$3:$E$3,0)),0)</f>
        <v>0</v>
      </c>
      <c r="P886" s="55">
        <f t="shared" si="72"/>
        <v>0</v>
      </c>
      <c r="Q886" s="274"/>
      <c r="R886" s="126"/>
      <c r="S886" s="182">
        <f t="shared" si="73"/>
        <v>0</v>
      </c>
      <c r="T886" s="228"/>
      <c r="U886" s="167"/>
      <c r="V886" s="205"/>
      <c r="X886" s="46" t="str">
        <f t="shared" si="74"/>
        <v/>
      </c>
      <c r="Z886" s="46" t="str">
        <f t="shared" si="75"/>
        <v/>
      </c>
      <c r="AA886" s="46" t="str">
        <f t="shared" si="76"/>
        <v xml:space="preserve"> Rate</v>
      </c>
    </row>
    <row r="887" spans="2:27" ht="14.65" customHeight="1" x14ac:dyDescent="0.25">
      <c r="B887" s="125">
        <v>879</v>
      </c>
      <c r="C887" s="121"/>
      <c r="D887" s="52"/>
      <c r="E887" s="52"/>
      <c r="F887" s="121"/>
      <c r="G887" s="57"/>
      <c r="H887" s="53"/>
      <c r="I887" s="54" t="str">
        <f>IFERROR(VLOOKUP(H887,Lists!B:C,2,FALSE),"")</f>
        <v/>
      </c>
      <c r="J887" s="52"/>
      <c r="K887" s="53"/>
      <c r="L887" s="71" t="str">
        <f>IFERROR(INDEX('LTSS Rates'!$C$4:$C$269,MATCH('Claims Summary'!X887,'LTSS Rates'!$A$4:$A$269,0)),"")</f>
        <v/>
      </c>
      <c r="M887" s="54" t="str">
        <f>IFERROR(VLOOKUP(Z887,'LTSS Rates'!A:B,2,FALSE),"")</f>
        <v/>
      </c>
      <c r="N887" s="52"/>
      <c r="O887" s="101">
        <f>IFERROR(INDEX('LTSS Rates'!$A$3:$E$269,MATCH(Z887,'LTSS Rates'!$A$3:$A$269,0),MATCH(AA887,'LTSS Rates'!$A$3:$E$3,0)),0)</f>
        <v>0</v>
      </c>
      <c r="P887" s="55">
        <f t="shared" si="72"/>
        <v>0</v>
      </c>
      <c r="Q887" s="274"/>
      <c r="R887" s="126"/>
      <c r="S887" s="182">
        <f t="shared" si="73"/>
        <v>0</v>
      </c>
      <c r="T887" s="228"/>
      <c r="U887" s="167"/>
      <c r="V887" s="205"/>
      <c r="X887" s="46" t="str">
        <f t="shared" si="74"/>
        <v/>
      </c>
      <c r="Z887" s="46" t="str">
        <f t="shared" si="75"/>
        <v/>
      </c>
      <c r="AA887" s="46" t="str">
        <f t="shared" si="76"/>
        <v xml:space="preserve"> Rate</v>
      </c>
    </row>
    <row r="888" spans="2:27" ht="14.65" customHeight="1" x14ac:dyDescent="0.25">
      <c r="B888" s="125">
        <v>880</v>
      </c>
      <c r="C888" s="121"/>
      <c r="D888" s="52"/>
      <c r="E888" s="52"/>
      <c r="F888" s="121"/>
      <c r="G888" s="57"/>
      <c r="H888" s="53"/>
      <c r="I888" s="54" t="str">
        <f>IFERROR(VLOOKUP(H888,Lists!B:C,2,FALSE),"")</f>
        <v/>
      </c>
      <c r="J888" s="52"/>
      <c r="K888" s="53"/>
      <c r="L888" s="71" t="str">
        <f>IFERROR(INDEX('LTSS Rates'!$C$4:$C$269,MATCH('Claims Summary'!X888,'LTSS Rates'!$A$4:$A$269,0)),"")</f>
        <v/>
      </c>
      <c r="M888" s="54" t="str">
        <f>IFERROR(VLOOKUP(Z888,'LTSS Rates'!A:B,2,FALSE),"")</f>
        <v/>
      </c>
      <c r="N888" s="52"/>
      <c r="O888" s="101">
        <f>IFERROR(INDEX('LTSS Rates'!$A$3:$E$269,MATCH(Z888,'LTSS Rates'!$A$3:$A$269,0),MATCH(AA888,'LTSS Rates'!$A$3:$E$3,0)),0)</f>
        <v>0</v>
      </c>
      <c r="P888" s="55">
        <f t="shared" si="72"/>
        <v>0</v>
      </c>
      <c r="Q888" s="274"/>
      <c r="R888" s="126"/>
      <c r="S888" s="182">
        <f t="shared" si="73"/>
        <v>0</v>
      </c>
      <c r="T888" s="228"/>
      <c r="U888" s="167"/>
      <c r="V888" s="205"/>
      <c r="X888" s="46" t="str">
        <f t="shared" si="74"/>
        <v/>
      </c>
      <c r="Z888" s="46" t="str">
        <f t="shared" si="75"/>
        <v/>
      </c>
      <c r="AA888" s="46" t="str">
        <f t="shared" si="76"/>
        <v xml:space="preserve"> Rate</v>
      </c>
    </row>
    <row r="889" spans="2:27" ht="14.65" customHeight="1" x14ac:dyDescent="0.25">
      <c r="B889" s="125">
        <v>881</v>
      </c>
      <c r="C889" s="121"/>
      <c r="D889" s="52"/>
      <c r="E889" s="52"/>
      <c r="F889" s="121"/>
      <c r="G889" s="57"/>
      <c r="H889" s="53"/>
      <c r="I889" s="54" t="str">
        <f>IFERROR(VLOOKUP(H889,Lists!B:C,2,FALSE),"")</f>
        <v/>
      </c>
      <c r="J889" s="52"/>
      <c r="K889" s="53"/>
      <c r="L889" s="71" t="str">
        <f>IFERROR(INDEX('LTSS Rates'!$C$4:$C$269,MATCH('Claims Summary'!X889,'LTSS Rates'!$A$4:$A$269,0)),"")</f>
        <v/>
      </c>
      <c r="M889" s="54" t="str">
        <f>IFERROR(VLOOKUP(Z889,'LTSS Rates'!A:B,2,FALSE),"")</f>
        <v/>
      </c>
      <c r="N889" s="52"/>
      <c r="O889" s="101">
        <f>IFERROR(INDEX('LTSS Rates'!$A$3:$E$269,MATCH(Z889,'LTSS Rates'!$A$3:$A$269,0),MATCH(AA889,'LTSS Rates'!$A$3:$E$3,0)),0)</f>
        <v>0</v>
      </c>
      <c r="P889" s="55">
        <f t="shared" si="72"/>
        <v>0</v>
      </c>
      <c r="Q889" s="274"/>
      <c r="R889" s="126"/>
      <c r="S889" s="182">
        <f t="shared" si="73"/>
        <v>0</v>
      </c>
      <c r="T889" s="228"/>
      <c r="U889" s="167"/>
      <c r="V889" s="205"/>
      <c r="X889" s="46" t="str">
        <f t="shared" si="74"/>
        <v/>
      </c>
      <c r="Z889" s="46" t="str">
        <f t="shared" si="75"/>
        <v/>
      </c>
      <c r="AA889" s="46" t="str">
        <f t="shared" si="76"/>
        <v xml:space="preserve"> Rate</v>
      </c>
    </row>
    <row r="890" spans="2:27" ht="14.65" customHeight="1" x14ac:dyDescent="0.25">
      <c r="B890" s="125">
        <v>882</v>
      </c>
      <c r="C890" s="121"/>
      <c r="D890" s="52"/>
      <c r="E890" s="52"/>
      <c r="F890" s="121"/>
      <c r="G890" s="57"/>
      <c r="H890" s="53"/>
      <c r="I890" s="54" t="str">
        <f>IFERROR(VLOOKUP(H890,Lists!B:C,2,FALSE),"")</f>
        <v/>
      </c>
      <c r="J890" s="52"/>
      <c r="K890" s="53"/>
      <c r="L890" s="71" t="str">
        <f>IFERROR(INDEX('LTSS Rates'!$C$4:$C$269,MATCH('Claims Summary'!X890,'LTSS Rates'!$A$4:$A$269,0)),"")</f>
        <v/>
      </c>
      <c r="M890" s="54" t="str">
        <f>IFERROR(VLOOKUP(Z890,'LTSS Rates'!A:B,2,FALSE),"")</f>
        <v/>
      </c>
      <c r="N890" s="52"/>
      <c r="O890" s="101">
        <f>IFERROR(INDEX('LTSS Rates'!$A$3:$E$269,MATCH(Z890,'LTSS Rates'!$A$3:$A$269,0),MATCH(AA890,'LTSS Rates'!$A$3:$E$3,0)),0)</f>
        <v>0</v>
      </c>
      <c r="P890" s="55">
        <f t="shared" si="72"/>
        <v>0</v>
      </c>
      <c r="Q890" s="274"/>
      <c r="R890" s="126"/>
      <c r="S890" s="182">
        <f t="shared" si="73"/>
        <v>0</v>
      </c>
      <c r="T890" s="228"/>
      <c r="U890" s="167"/>
      <c r="V890" s="205"/>
      <c r="X890" s="46" t="str">
        <f t="shared" si="74"/>
        <v/>
      </c>
      <c r="Z890" s="46" t="str">
        <f t="shared" si="75"/>
        <v/>
      </c>
      <c r="AA890" s="46" t="str">
        <f t="shared" si="76"/>
        <v xml:space="preserve"> Rate</v>
      </c>
    </row>
    <row r="891" spans="2:27" ht="14.65" customHeight="1" x14ac:dyDescent="0.25">
      <c r="B891" s="125">
        <v>883</v>
      </c>
      <c r="C891" s="121"/>
      <c r="D891" s="52"/>
      <c r="E891" s="52"/>
      <c r="F891" s="121"/>
      <c r="G891" s="57"/>
      <c r="H891" s="53"/>
      <c r="I891" s="54" t="str">
        <f>IFERROR(VLOOKUP(H891,Lists!B:C,2,FALSE),"")</f>
        <v/>
      </c>
      <c r="J891" s="52"/>
      <c r="K891" s="53"/>
      <c r="L891" s="71" t="str">
        <f>IFERROR(INDEX('LTSS Rates'!$C$4:$C$269,MATCH('Claims Summary'!X891,'LTSS Rates'!$A$4:$A$269,0)),"")</f>
        <v/>
      </c>
      <c r="M891" s="54" t="str">
        <f>IFERROR(VLOOKUP(Z891,'LTSS Rates'!A:B,2,FALSE),"")</f>
        <v/>
      </c>
      <c r="N891" s="52"/>
      <c r="O891" s="101">
        <f>IFERROR(INDEX('LTSS Rates'!$A$3:$E$269,MATCH(Z891,'LTSS Rates'!$A$3:$A$269,0),MATCH(AA891,'LTSS Rates'!$A$3:$E$3,0)),0)</f>
        <v>0</v>
      </c>
      <c r="P891" s="55">
        <f t="shared" si="72"/>
        <v>0</v>
      </c>
      <c r="Q891" s="274"/>
      <c r="R891" s="126"/>
      <c r="S891" s="182">
        <f t="shared" si="73"/>
        <v>0</v>
      </c>
      <c r="T891" s="228"/>
      <c r="U891" s="167"/>
      <c r="V891" s="205"/>
      <c r="X891" s="46" t="str">
        <f t="shared" si="74"/>
        <v/>
      </c>
      <c r="Z891" s="46" t="str">
        <f t="shared" si="75"/>
        <v/>
      </c>
      <c r="AA891" s="46" t="str">
        <f t="shared" si="76"/>
        <v xml:space="preserve"> Rate</v>
      </c>
    </row>
    <row r="892" spans="2:27" ht="14.65" customHeight="1" x14ac:dyDescent="0.25">
      <c r="B892" s="125">
        <v>884</v>
      </c>
      <c r="C892" s="121"/>
      <c r="D892" s="52"/>
      <c r="E892" s="52"/>
      <c r="F892" s="121"/>
      <c r="G892" s="57"/>
      <c r="H892" s="53"/>
      <c r="I892" s="54" t="str">
        <f>IFERROR(VLOOKUP(H892,Lists!B:C,2,FALSE),"")</f>
        <v/>
      </c>
      <c r="J892" s="52"/>
      <c r="K892" s="53"/>
      <c r="L892" s="71" t="str">
        <f>IFERROR(INDEX('LTSS Rates'!$C$4:$C$269,MATCH('Claims Summary'!X892,'LTSS Rates'!$A$4:$A$269,0)),"")</f>
        <v/>
      </c>
      <c r="M892" s="54" t="str">
        <f>IFERROR(VLOOKUP(Z892,'LTSS Rates'!A:B,2,FALSE),"")</f>
        <v/>
      </c>
      <c r="N892" s="52"/>
      <c r="O892" s="101">
        <f>IFERROR(INDEX('LTSS Rates'!$A$3:$E$269,MATCH(Z892,'LTSS Rates'!$A$3:$A$269,0),MATCH(AA892,'LTSS Rates'!$A$3:$E$3,0)),0)</f>
        <v>0</v>
      </c>
      <c r="P892" s="55">
        <f t="shared" si="72"/>
        <v>0</v>
      </c>
      <c r="Q892" s="274"/>
      <c r="R892" s="126"/>
      <c r="S892" s="182">
        <f t="shared" si="73"/>
        <v>0</v>
      </c>
      <c r="T892" s="228"/>
      <c r="U892" s="167"/>
      <c r="V892" s="205"/>
      <c r="X892" s="46" t="str">
        <f t="shared" si="74"/>
        <v/>
      </c>
      <c r="Z892" s="46" t="str">
        <f t="shared" si="75"/>
        <v/>
      </c>
      <c r="AA892" s="46" t="str">
        <f t="shared" si="76"/>
        <v xml:space="preserve"> Rate</v>
      </c>
    </row>
    <row r="893" spans="2:27" ht="14.65" customHeight="1" x14ac:dyDescent="0.25">
      <c r="B893" s="125">
        <v>885</v>
      </c>
      <c r="C893" s="121"/>
      <c r="D893" s="52"/>
      <c r="E893" s="52"/>
      <c r="F893" s="121"/>
      <c r="G893" s="57"/>
      <c r="H893" s="53"/>
      <c r="I893" s="54" t="str">
        <f>IFERROR(VLOOKUP(H893,Lists!B:C,2,FALSE),"")</f>
        <v/>
      </c>
      <c r="J893" s="52"/>
      <c r="K893" s="53"/>
      <c r="L893" s="71" t="str">
        <f>IFERROR(INDEX('LTSS Rates'!$C$4:$C$269,MATCH('Claims Summary'!X893,'LTSS Rates'!$A$4:$A$269,0)),"")</f>
        <v/>
      </c>
      <c r="M893" s="54" t="str">
        <f>IFERROR(VLOOKUP(Z893,'LTSS Rates'!A:B,2,FALSE),"")</f>
        <v/>
      </c>
      <c r="N893" s="52"/>
      <c r="O893" s="101">
        <f>IFERROR(INDEX('LTSS Rates'!$A$3:$E$269,MATCH(Z893,'LTSS Rates'!$A$3:$A$269,0),MATCH(AA893,'LTSS Rates'!$A$3:$E$3,0)),0)</f>
        <v>0</v>
      </c>
      <c r="P893" s="55">
        <f t="shared" si="72"/>
        <v>0</v>
      </c>
      <c r="Q893" s="274"/>
      <c r="R893" s="126"/>
      <c r="S893" s="182">
        <f t="shared" si="73"/>
        <v>0</v>
      </c>
      <c r="T893" s="228"/>
      <c r="U893" s="167"/>
      <c r="V893" s="205"/>
      <c r="X893" s="46" t="str">
        <f t="shared" si="74"/>
        <v/>
      </c>
      <c r="Z893" s="46" t="str">
        <f t="shared" si="75"/>
        <v/>
      </c>
      <c r="AA893" s="46" t="str">
        <f t="shared" si="76"/>
        <v xml:space="preserve"> Rate</v>
      </c>
    </row>
    <row r="894" spans="2:27" ht="14.65" customHeight="1" x14ac:dyDescent="0.25">
      <c r="B894" s="125">
        <v>886</v>
      </c>
      <c r="C894" s="121"/>
      <c r="D894" s="52"/>
      <c r="E894" s="52"/>
      <c r="F894" s="121"/>
      <c r="G894" s="57"/>
      <c r="H894" s="53"/>
      <c r="I894" s="54" t="str">
        <f>IFERROR(VLOOKUP(H894,Lists!B:C,2,FALSE),"")</f>
        <v/>
      </c>
      <c r="J894" s="52"/>
      <c r="K894" s="53"/>
      <c r="L894" s="71" t="str">
        <f>IFERROR(INDEX('LTSS Rates'!$C$4:$C$269,MATCH('Claims Summary'!X894,'LTSS Rates'!$A$4:$A$269,0)),"")</f>
        <v/>
      </c>
      <c r="M894" s="54" t="str">
        <f>IFERROR(VLOOKUP(Z894,'LTSS Rates'!A:B,2,FALSE),"")</f>
        <v/>
      </c>
      <c r="N894" s="52"/>
      <c r="O894" s="101">
        <f>IFERROR(INDEX('LTSS Rates'!$A$3:$E$269,MATCH(Z894,'LTSS Rates'!$A$3:$A$269,0),MATCH(AA894,'LTSS Rates'!$A$3:$E$3,0)),0)</f>
        <v>0</v>
      </c>
      <c r="P894" s="55">
        <f t="shared" si="72"/>
        <v>0</v>
      </c>
      <c r="Q894" s="274"/>
      <c r="R894" s="126"/>
      <c r="S894" s="182">
        <f t="shared" si="73"/>
        <v>0</v>
      </c>
      <c r="T894" s="228"/>
      <c r="U894" s="167"/>
      <c r="V894" s="205"/>
      <c r="X894" s="46" t="str">
        <f t="shared" si="74"/>
        <v/>
      </c>
      <c r="Z894" s="46" t="str">
        <f t="shared" si="75"/>
        <v/>
      </c>
      <c r="AA894" s="46" t="str">
        <f t="shared" si="76"/>
        <v xml:space="preserve"> Rate</v>
      </c>
    </row>
    <row r="895" spans="2:27" ht="14.65" customHeight="1" x14ac:dyDescent="0.25">
      <c r="B895" s="125">
        <v>887</v>
      </c>
      <c r="C895" s="121"/>
      <c r="D895" s="52"/>
      <c r="E895" s="52"/>
      <c r="F895" s="121"/>
      <c r="G895" s="57"/>
      <c r="H895" s="53"/>
      <c r="I895" s="54" t="str">
        <f>IFERROR(VLOOKUP(H895,Lists!B:C,2,FALSE),"")</f>
        <v/>
      </c>
      <c r="J895" s="52"/>
      <c r="K895" s="53"/>
      <c r="L895" s="71" t="str">
        <f>IFERROR(INDEX('LTSS Rates'!$C$4:$C$269,MATCH('Claims Summary'!X895,'LTSS Rates'!$A$4:$A$269,0)),"")</f>
        <v/>
      </c>
      <c r="M895" s="54" t="str">
        <f>IFERROR(VLOOKUP(Z895,'LTSS Rates'!A:B,2,FALSE),"")</f>
        <v/>
      </c>
      <c r="N895" s="52"/>
      <c r="O895" s="101">
        <f>IFERROR(INDEX('LTSS Rates'!$A$3:$E$269,MATCH(Z895,'LTSS Rates'!$A$3:$A$269,0),MATCH(AA895,'LTSS Rates'!$A$3:$E$3,0)),0)</f>
        <v>0</v>
      </c>
      <c r="P895" s="55">
        <f t="shared" si="72"/>
        <v>0</v>
      </c>
      <c r="Q895" s="274"/>
      <c r="R895" s="126"/>
      <c r="S895" s="182">
        <f t="shared" si="73"/>
        <v>0</v>
      </c>
      <c r="T895" s="228"/>
      <c r="U895" s="167"/>
      <c r="V895" s="205"/>
      <c r="X895" s="46" t="str">
        <f t="shared" si="74"/>
        <v/>
      </c>
      <c r="Z895" s="46" t="str">
        <f t="shared" si="75"/>
        <v/>
      </c>
      <c r="AA895" s="46" t="str">
        <f t="shared" si="76"/>
        <v xml:space="preserve"> Rate</v>
      </c>
    </row>
    <row r="896" spans="2:27" ht="14.65" customHeight="1" x14ac:dyDescent="0.25">
      <c r="B896" s="125">
        <v>888</v>
      </c>
      <c r="C896" s="121"/>
      <c r="D896" s="52"/>
      <c r="E896" s="52"/>
      <c r="F896" s="121"/>
      <c r="G896" s="57"/>
      <c r="H896" s="53"/>
      <c r="I896" s="54" t="str">
        <f>IFERROR(VLOOKUP(H896,Lists!B:C,2,FALSE),"")</f>
        <v/>
      </c>
      <c r="J896" s="52"/>
      <c r="K896" s="53"/>
      <c r="L896" s="71" t="str">
        <f>IFERROR(INDEX('LTSS Rates'!$C$4:$C$269,MATCH('Claims Summary'!X896,'LTSS Rates'!$A$4:$A$269,0)),"")</f>
        <v/>
      </c>
      <c r="M896" s="54" t="str">
        <f>IFERROR(VLOOKUP(Z896,'LTSS Rates'!A:B,2,FALSE),"")</f>
        <v/>
      </c>
      <c r="N896" s="52"/>
      <c r="O896" s="101">
        <f>IFERROR(INDEX('LTSS Rates'!$A$3:$E$269,MATCH(Z896,'LTSS Rates'!$A$3:$A$269,0),MATCH(AA896,'LTSS Rates'!$A$3:$E$3,0)),0)</f>
        <v>0</v>
      </c>
      <c r="P896" s="55">
        <f t="shared" si="72"/>
        <v>0</v>
      </c>
      <c r="Q896" s="274"/>
      <c r="R896" s="126"/>
      <c r="S896" s="182">
        <f t="shared" si="73"/>
        <v>0</v>
      </c>
      <c r="T896" s="228"/>
      <c r="U896" s="167"/>
      <c r="V896" s="205"/>
      <c r="X896" s="46" t="str">
        <f t="shared" si="74"/>
        <v/>
      </c>
      <c r="Z896" s="46" t="str">
        <f t="shared" si="75"/>
        <v/>
      </c>
      <c r="AA896" s="46" t="str">
        <f t="shared" si="76"/>
        <v xml:space="preserve"> Rate</v>
      </c>
    </row>
    <row r="897" spans="2:27" ht="14.65" customHeight="1" x14ac:dyDescent="0.25">
      <c r="B897" s="125">
        <v>889</v>
      </c>
      <c r="C897" s="121"/>
      <c r="D897" s="52"/>
      <c r="E897" s="52"/>
      <c r="F897" s="121"/>
      <c r="G897" s="57"/>
      <c r="H897" s="53"/>
      <c r="I897" s="54" t="str">
        <f>IFERROR(VLOOKUP(H897,Lists!B:C,2,FALSE),"")</f>
        <v/>
      </c>
      <c r="J897" s="52"/>
      <c r="K897" s="53"/>
      <c r="L897" s="71" t="str">
        <f>IFERROR(INDEX('LTSS Rates'!$C$4:$C$269,MATCH('Claims Summary'!X897,'LTSS Rates'!$A$4:$A$269,0)),"")</f>
        <v/>
      </c>
      <c r="M897" s="54" t="str">
        <f>IFERROR(VLOOKUP(Z897,'LTSS Rates'!A:B,2,FALSE),"")</f>
        <v/>
      </c>
      <c r="N897" s="52"/>
      <c r="O897" s="101">
        <f>IFERROR(INDEX('LTSS Rates'!$A$3:$E$269,MATCH(Z897,'LTSS Rates'!$A$3:$A$269,0),MATCH(AA897,'LTSS Rates'!$A$3:$E$3,0)),0)</f>
        <v>0</v>
      </c>
      <c r="P897" s="55">
        <f t="shared" si="72"/>
        <v>0</v>
      </c>
      <c r="Q897" s="274"/>
      <c r="R897" s="126"/>
      <c r="S897" s="182">
        <f t="shared" si="73"/>
        <v>0</v>
      </c>
      <c r="T897" s="228"/>
      <c r="U897" s="167"/>
      <c r="V897" s="205"/>
      <c r="X897" s="46" t="str">
        <f t="shared" si="74"/>
        <v/>
      </c>
      <c r="Z897" s="46" t="str">
        <f t="shared" si="75"/>
        <v/>
      </c>
      <c r="AA897" s="46" t="str">
        <f t="shared" si="76"/>
        <v xml:space="preserve"> Rate</v>
      </c>
    </row>
    <row r="898" spans="2:27" ht="14.65" customHeight="1" x14ac:dyDescent="0.25">
      <c r="B898" s="125">
        <v>890</v>
      </c>
      <c r="C898" s="121"/>
      <c r="D898" s="52"/>
      <c r="E898" s="52"/>
      <c r="F898" s="121"/>
      <c r="G898" s="57"/>
      <c r="H898" s="53"/>
      <c r="I898" s="54" t="str">
        <f>IFERROR(VLOOKUP(H898,Lists!B:C,2,FALSE),"")</f>
        <v/>
      </c>
      <c r="J898" s="52"/>
      <c r="K898" s="53"/>
      <c r="L898" s="71" t="str">
        <f>IFERROR(INDEX('LTSS Rates'!$C$4:$C$269,MATCH('Claims Summary'!X898,'LTSS Rates'!$A$4:$A$269,0)),"")</f>
        <v/>
      </c>
      <c r="M898" s="54" t="str">
        <f>IFERROR(VLOOKUP(Z898,'LTSS Rates'!A:B,2,FALSE),"")</f>
        <v/>
      </c>
      <c r="N898" s="52"/>
      <c r="O898" s="101">
        <f>IFERROR(INDEX('LTSS Rates'!$A$3:$E$269,MATCH(Z898,'LTSS Rates'!$A$3:$A$269,0),MATCH(AA898,'LTSS Rates'!$A$3:$E$3,0)),0)</f>
        <v>0</v>
      </c>
      <c r="P898" s="55">
        <f t="shared" si="72"/>
        <v>0</v>
      </c>
      <c r="Q898" s="274"/>
      <c r="R898" s="126"/>
      <c r="S898" s="182">
        <f t="shared" si="73"/>
        <v>0</v>
      </c>
      <c r="T898" s="228"/>
      <c r="U898" s="167"/>
      <c r="V898" s="205"/>
      <c r="X898" s="46" t="str">
        <f t="shared" si="74"/>
        <v/>
      </c>
      <c r="Z898" s="46" t="str">
        <f t="shared" si="75"/>
        <v/>
      </c>
      <c r="AA898" s="46" t="str">
        <f t="shared" si="76"/>
        <v xml:space="preserve"> Rate</v>
      </c>
    </row>
    <row r="899" spans="2:27" ht="14.65" customHeight="1" x14ac:dyDescent="0.25">
      <c r="B899" s="125">
        <v>891</v>
      </c>
      <c r="C899" s="121"/>
      <c r="D899" s="52"/>
      <c r="E899" s="52"/>
      <c r="F899" s="121"/>
      <c r="G899" s="57"/>
      <c r="H899" s="53"/>
      <c r="I899" s="54" t="str">
        <f>IFERROR(VLOOKUP(H899,Lists!B:C,2,FALSE),"")</f>
        <v/>
      </c>
      <c r="J899" s="52"/>
      <c r="K899" s="53"/>
      <c r="L899" s="71" t="str">
        <f>IFERROR(INDEX('LTSS Rates'!$C$4:$C$269,MATCH('Claims Summary'!X899,'LTSS Rates'!$A$4:$A$269,0)),"")</f>
        <v/>
      </c>
      <c r="M899" s="54" t="str">
        <f>IFERROR(VLOOKUP(Z899,'LTSS Rates'!A:B,2,FALSE),"")</f>
        <v/>
      </c>
      <c r="N899" s="52"/>
      <c r="O899" s="101">
        <f>IFERROR(INDEX('LTSS Rates'!$A$3:$E$269,MATCH(Z899,'LTSS Rates'!$A$3:$A$269,0),MATCH(AA899,'LTSS Rates'!$A$3:$E$3,0)),0)</f>
        <v>0</v>
      </c>
      <c r="P899" s="55">
        <f t="shared" si="72"/>
        <v>0</v>
      </c>
      <c r="Q899" s="274"/>
      <c r="R899" s="126"/>
      <c r="S899" s="182">
        <f t="shared" si="73"/>
        <v>0</v>
      </c>
      <c r="T899" s="228"/>
      <c r="U899" s="167"/>
      <c r="V899" s="205"/>
      <c r="X899" s="46" t="str">
        <f t="shared" si="74"/>
        <v/>
      </c>
      <c r="Z899" s="46" t="str">
        <f t="shared" si="75"/>
        <v/>
      </c>
      <c r="AA899" s="46" t="str">
        <f t="shared" si="76"/>
        <v xml:space="preserve"> Rate</v>
      </c>
    </row>
    <row r="900" spans="2:27" ht="14.65" customHeight="1" x14ac:dyDescent="0.25">
      <c r="B900" s="125">
        <v>892</v>
      </c>
      <c r="C900" s="121"/>
      <c r="D900" s="52"/>
      <c r="E900" s="52"/>
      <c r="F900" s="121"/>
      <c r="G900" s="57"/>
      <c r="H900" s="53"/>
      <c r="I900" s="54" t="str">
        <f>IFERROR(VLOOKUP(H900,Lists!B:C,2,FALSE),"")</f>
        <v/>
      </c>
      <c r="J900" s="52"/>
      <c r="K900" s="53"/>
      <c r="L900" s="71" t="str">
        <f>IFERROR(INDEX('LTSS Rates'!$C$4:$C$269,MATCH('Claims Summary'!X900,'LTSS Rates'!$A$4:$A$269,0)),"")</f>
        <v/>
      </c>
      <c r="M900" s="54" t="str">
        <f>IFERROR(VLOOKUP(Z900,'LTSS Rates'!A:B,2,FALSE),"")</f>
        <v/>
      </c>
      <c r="N900" s="52"/>
      <c r="O900" s="101">
        <f>IFERROR(INDEX('LTSS Rates'!$A$3:$E$269,MATCH(Z900,'LTSS Rates'!$A$3:$A$269,0),MATCH(AA900,'LTSS Rates'!$A$3:$E$3,0)),0)</f>
        <v>0</v>
      </c>
      <c r="P900" s="55">
        <f t="shared" si="72"/>
        <v>0</v>
      </c>
      <c r="Q900" s="274"/>
      <c r="R900" s="126"/>
      <c r="S900" s="182">
        <f t="shared" si="73"/>
        <v>0</v>
      </c>
      <c r="T900" s="228"/>
      <c r="U900" s="167"/>
      <c r="V900" s="205"/>
      <c r="X900" s="46" t="str">
        <f t="shared" si="74"/>
        <v/>
      </c>
      <c r="Z900" s="46" t="str">
        <f t="shared" si="75"/>
        <v/>
      </c>
      <c r="AA900" s="46" t="str">
        <f t="shared" si="76"/>
        <v xml:space="preserve"> Rate</v>
      </c>
    </row>
    <row r="901" spans="2:27" ht="14.65" customHeight="1" x14ac:dyDescent="0.25">
      <c r="B901" s="125">
        <v>893</v>
      </c>
      <c r="C901" s="121"/>
      <c r="D901" s="52"/>
      <c r="E901" s="52"/>
      <c r="F901" s="121"/>
      <c r="G901" s="57"/>
      <c r="H901" s="53"/>
      <c r="I901" s="54" t="str">
        <f>IFERROR(VLOOKUP(H901,Lists!B:C,2,FALSE),"")</f>
        <v/>
      </c>
      <c r="J901" s="52"/>
      <c r="K901" s="53"/>
      <c r="L901" s="71" t="str">
        <f>IFERROR(INDEX('LTSS Rates'!$C$4:$C$269,MATCH('Claims Summary'!X901,'LTSS Rates'!$A$4:$A$269,0)),"")</f>
        <v/>
      </c>
      <c r="M901" s="54" t="str">
        <f>IFERROR(VLOOKUP(Z901,'LTSS Rates'!A:B,2,FALSE),"")</f>
        <v/>
      </c>
      <c r="N901" s="52"/>
      <c r="O901" s="101">
        <f>IFERROR(INDEX('LTSS Rates'!$A$3:$E$269,MATCH(Z901,'LTSS Rates'!$A$3:$A$269,0),MATCH(AA901,'LTSS Rates'!$A$3:$E$3,0)),0)</f>
        <v>0</v>
      </c>
      <c r="P901" s="55">
        <f t="shared" si="72"/>
        <v>0</v>
      </c>
      <c r="Q901" s="274"/>
      <c r="R901" s="126"/>
      <c r="S901" s="182">
        <f t="shared" si="73"/>
        <v>0</v>
      </c>
      <c r="T901" s="228"/>
      <c r="U901" s="167"/>
      <c r="V901" s="205"/>
      <c r="X901" s="46" t="str">
        <f t="shared" si="74"/>
        <v/>
      </c>
      <c r="Z901" s="46" t="str">
        <f t="shared" si="75"/>
        <v/>
      </c>
      <c r="AA901" s="46" t="str">
        <f t="shared" si="76"/>
        <v xml:space="preserve"> Rate</v>
      </c>
    </row>
    <row r="902" spans="2:27" ht="14.65" customHeight="1" x14ac:dyDescent="0.25">
      <c r="B902" s="125">
        <v>894</v>
      </c>
      <c r="C902" s="121"/>
      <c r="D902" s="52"/>
      <c r="E902" s="52"/>
      <c r="F902" s="121"/>
      <c r="G902" s="57"/>
      <c r="H902" s="53"/>
      <c r="I902" s="54" t="str">
        <f>IFERROR(VLOOKUP(H902,Lists!B:C,2,FALSE),"")</f>
        <v/>
      </c>
      <c r="J902" s="52"/>
      <c r="K902" s="53"/>
      <c r="L902" s="71" t="str">
        <f>IFERROR(INDEX('LTSS Rates'!$C$4:$C$269,MATCH('Claims Summary'!X902,'LTSS Rates'!$A$4:$A$269,0)),"")</f>
        <v/>
      </c>
      <c r="M902" s="54" t="str">
        <f>IFERROR(VLOOKUP(Z902,'LTSS Rates'!A:B,2,FALSE),"")</f>
        <v/>
      </c>
      <c r="N902" s="52"/>
      <c r="O902" s="101">
        <f>IFERROR(INDEX('LTSS Rates'!$A$3:$E$269,MATCH(Z902,'LTSS Rates'!$A$3:$A$269,0),MATCH(AA902,'LTSS Rates'!$A$3:$E$3,0)),0)</f>
        <v>0</v>
      </c>
      <c r="P902" s="55">
        <f t="shared" si="72"/>
        <v>0</v>
      </c>
      <c r="Q902" s="274"/>
      <c r="R902" s="126"/>
      <c r="S902" s="182">
        <f t="shared" si="73"/>
        <v>0</v>
      </c>
      <c r="T902" s="228"/>
      <c r="U902" s="167"/>
      <c r="V902" s="205"/>
      <c r="X902" s="46" t="str">
        <f t="shared" si="74"/>
        <v/>
      </c>
      <c r="Z902" s="46" t="str">
        <f t="shared" si="75"/>
        <v/>
      </c>
      <c r="AA902" s="46" t="str">
        <f t="shared" si="76"/>
        <v xml:space="preserve"> Rate</v>
      </c>
    </row>
    <row r="903" spans="2:27" ht="14.65" customHeight="1" x14ac:dyDescent="0.25">
      <c r="B903" s="125">
        <v>895</v>
      </c>
      <c r="C903" s="121"/>
      <c r="D903" s="52"/>
      <c r="E903" s="52"/>
      <c r="F903" s="121"/>
      <c r="G903" s="57"/>
      <c r="H903" s="53"/>
      <c r="I903" s="54" t="str">
        <f>IFERROR(VLOOKUP(H903,Lists!B:C,2,FALSE),"")</f>
        <v/>
      </c>
      <c r="J903" s="52"/>
      <c r="K903" s="53"/>
      <c r="L903" s="71" t="str">
        <f>IFERROR(INDEX('LTSS Rates'!$C$4:$C$269,MATCH('Claims Summary'!X903,'LTSS Rates'!$A$4:$A$269,0)),"")</f>
        <v/>
      </c>
      <c r="M903" s="54" t="str">
        <f>IFERROR(VLOOKUP(Z903,'LTSS Rates'!A:B,2,FALSE),"")</f>
        <v/>
      </c>
      <c r="N903" s="52"/>
      <c r="O903" s="101">
        <f>IFERROR(INDEX('LTSS Rates'!$A$3:$E$269,MATCH(Z903,'LTSS Rates'!$A$3:$A$269,0),MATCH(AA903,'LTSS Rates'!$A$3:$E$3,0)),0)</f>
        <v>0</v>
      </c>
      <c r="P903" s="55">
        <f t="shared" si="72"/>
        <v>0</v>
      </c>
      <c r="Q903" s="274"/>
      <c r="R903" s="126"/>
      <c r="S903" s="182">
        <f t="shared" si="73"/>
        <v>0</v>
      </c>
      <c r="T903" s="228"/>
      <c r="U903" s="167"/>
      <c r="V903" s="205"/>
      <c r="X903" s="46" t="str">
        <f t="shared" si="74"/>
        <v/>
      </c>
      <c r="Z903" s="46" t="str">
        <f t="shared" si="75"/>
        <v/>
      </c>
      <c r="AA903" s="46" t="str">
        <f t="shared" si="76"/>
        <v xml:space="preserve"> Rate</v>
      </c>
    </row>
    <row r="904" spans="2:27" ht="14.65" customHeight="1" x14ac:dyDescent="0.25">
      <c r="B904" s="125">
        <v>896</v>
      </c>
      <c r="C904" s="121"/>
      <c r="D904" s="52"/>
      <c r="E904" s="52"/>
      <c r="F904" s="121"/>
      <c r="G904" s="57"/>
      <c r="H904" s="53"/>
      <c r="I904" s="54" t="str">
        <f>IFERROR(VLOOKUP(H904,Lists!B:C,2,FALSE),"")</f>
        <v/>
      </c>
      <c r="J904" s="52"/>
      <c r="K904" s="53"/>
      <c r="L904" s="71" t="str">
        <f>IFERROR(INDEX('LTSS Rates'!$C$4:$C$269,MATCH('Claims Summary'!X904,'LTSS Rates'!$A$4:$A$269,0)),"")</f>
        <v/>
      </c>
      <c r="M904" s="54" t="str">
        <f>IFERROR(VLOOKUP(Z904,'LTSS Rates'!A:B,2,FALSE),"")</f>
        <v/>
      </c>
      <c r="N904" s="52"/>
      <c r="O904" s="101">
        <f>IFERROR(INDEX('LTSS Rates'!$A$3:$E$269,MATCH(Z904,'LTSS Rates'!$A$3:$A$269,0),MATCH(AA904,'LTSS Rates'!$A$3:$E$3,0)),0)</f>
        <v>0</v>
      </c>
      <c r="P904" s="55">
        <f t="shared" si="72"/>
        <v>0</v>
      </c>
      <c r="Q904" s="274"/>
      <c r="R904" s="126"/>
      <c r="S904" s="182">
        <f t="shared" si="73"/>
        <v>0</v>
      </c>
      <c r="T904" s="228"/>
      <c r="U904" s="167"/>
      <c r="V904" s="205"/>
      <c r="X904" s="46" t="str">
        <f t="shared" si="74"/>
        <v/>
      </c>
      <c r="Z904" s="46" t="str">
        <f t="shared" si="75"/>
        <v/>
      </c>
      <c r="AA904" s="46" t="str">
        <f t="shared" si="76"/>
        <v xml:space="preserve"> Rate</v>
      </c>
    </row>
    <row r="905" spans="2:27" ht="14.65" customHeight="1" x14ac:dyDescent="0.25">
      <c r="B905" s="125">
        <v>897</v>
      </c>
      <c r="C905" s="121"/>
      <c r="D905" s="52"/>
      <c r="E905" s="52"/>
      <c r="F905" s="121"/>
      <c r="G905" s="57"/>
      <c r="H905" s="53"/>
      <c r="I905" s="54" t="str">
        <f>IFERROR(VLOOKUP(H905,Lists!B:C,2,FALSE),"")</f>
        <v/>
      </c>
      <c r="J905" s="52"/>
      <c r="K905" s="53"/>
      <c r="L905" s="71" t="str">
        <f>IFERROR(INDEX('LTSS Rates'!$C$4:$C$269,MATCH('Claims Summary'!X905,'LTSS Rates'!$A$4:$A$269,0)),"")</f>
        <v/>
      </c>
      <c r="M905" s="54" t="str">
        <f>IFERROR(VLOOKUP(Z905,'LTSS Rates'!A:B,2,FALSE),"")</f>
        <v/>
      </c>
      <c r="N905" s="52"/>
      <c r="O905" s="101">
        <f>IFERROR(INDEX('LTSS Rates'!$A$3:$E$269,MATCH(Z905,'LTSS Rates'!$A$3:$A$269,0),MATCH(AA905,'LTSS Rates'!$A$3:$E$3,0)),0)</f>
        <v>0</v>
      </c>
      <c r="P905" s="55">
        <f t="shared" si="72"/>
        <v>0</v>
      </c>
      <c r="Q905" s="274"/>
      <c r="R905" s="126"/>
      <c r="S905" s="182">
        <f t="shared" si="73"/>
        <v>0</v>
      </c>
      <c r="T905" s="228"/>
      <c r="U905" s="167"/>
      <c r="V905" s="205"/>
      <c r="X905" s="46" t="str">
        <f t="shared" si="74"/>
        <v/>
      </c>
      <c r="Z905" s="46" t="str">
        <f t="shared" si="75"/>
        <v/>
      </c>
      <c r="AA905" s="46" t="str">
        <f t="shared" si="76"/>
        <v xml:space="preserve"> Rate</v>
      </c>
    </row>
    <row r="906" spans="2:27" ht="14.65" customHeight="1" x14ac:dyDescent="0.25">
      <c r="B906" s="125">
        <v>898</v>
      </c>
      <c r="C906" s="121"/>
      <c r="D906" s="52"/>
      <c r="E906" s="52"/>
      <c r="F906" s="121"/>
      <c r="G906" s="57"/>
      <c r="H906" s="53"/>
      <c r="I906" s="54" t="str">
        <f>IFERROR(VLOOKUP(H906,Lists!B:C,2,FALSE),"")</f>
        <v/>
      </c>
      <c r="J906" s="52"/>
      <c r="K906" s="53"/>
      <c r="L906" s="71" t="str">
        <f>IFERROR(INDEX('LTSS Rates'!$C$4:$C$269,MATCH('Claims Summary'!X906,'LTSS Rates'!$A$4:$A$269,0)),"")</f>
        <v/>
      </c>
      <c r="M906" s="54" t="str">
        <f>IFERROR(VLOOKUP(Z906,'LTSS Rates'!A:B,2,FALSE),"")</f>
        <v/>
      </c>
      <c r="N906" s="52"/>
      <c r="O906" s="101">
        <f>IFERROR(INDEX('LTSS Rates'!$A$3:$E$269,MATCH(Z906,'LTSS Rates'!$A$3:$A$269,0),MATCH(AA906,'LTSS Rates'!$A$3:$E$3,0)),0)</f>
        <v>0</v>
      </c>
      <c r="P906" s="55">
        <f t="shared" si="72"/>
        <v>0</v>
      </c>
      <c r="Q906" s="274"/>
      <c r="R906" s="126"/>
      <c r="S906" s="182">
        <f t="shared" si="73"/>
        <v>0</v>
      </c>
      <c r="T906" s="228"/>
      <c r="U906" s="167"/>
      <c r="V906" s="205"/>
      <c r="X906" s="46" t="str">
        <f t="shared" si="74"/>
        <v/>
      </c>
      <c r="Z906" s="46" t="str">
        <f t="shared" si="75"/>
        <v/>
      </c>
      <c r="AA906" s="46" t="str">
        <f t="shared" si="76"/>
        <v xml:space="preserve"> Rate</v>
      </c>
    </row>
    <row r="907" spans="2:27" ht="14.65" customHeight="1" x14ac:dyDescent="0.25">
      <c r="B907" s="125">
        <v>899</v>
      </c>
      <c r="C907" s="121"/>
      <c r="D907" s="52"/>
      <c r="E907" s="52"/>
      <c r="F907" s="121"/>
      <c r="G907" s="57"/>
      <c r="H907" s="53"/>
      <c r="I907" s="54" t="str">
        <f>IFERROR(VLOOKUP(H907,Lists!B:C,2,FALSE),"")</f>
        <v/>
      </c>
      <c r="J907" s="52"/>
      <c r="K907" s="53"/>
      <c r="L907" s="71" t="str">
        <f>IFERROR(INDEX('LTSS Rates'!$C$4:$C$269,MATCH('Claims Summary'!X907,'LTSS Rates'!$A$4:$A$269,0)),"")</f>
        <v/>
      </c>
      <c r="M907" s="54" t="str">
        <f>IFERROR(VLOOKUP(Z907,'LTSS Rates'!A:B,2,FALSE),"")</f>
        <v/>
      </c>
      <c r="N907" s="52"/>
      <c r="O907" s="101">
        <f>IFERROR(INDEX('LTSS Rates'!$A$3:$E$269,MATCH(Z907,'LTSS Rates'!$A$3:$A$269,0),MATCH(AA907,'LTSS Rates'!$A$3:$E$3,0)),0)</f>
        <v>0</v>
      </c>
      <c r="P907" s="55">
        <f t="shared" si="72"/>
        <v>0</v>
      </c>
      <c r="Q907" s="274"/>
      <c r="R907" s="126"/>
      <c r="S907" s="182">
        <f t="shared" si="73"/>
        <v>0</v>
      </c>
      <c r="T907" s="228"/>
      <c r="U907" s="167"/>
      <c r="V907" s="205"/>
      <c r="X907" s="46" t="str">
        <f t="shared" si="74"/>
        <v/>
      </c>
      <c r="Z907" s="46" t="str">
        <f t="shared" si="75"/>
        <v/>
      </c>
      <c r="AA907" s="46" t="str">
        <f t="shared" si="76"/>
        <v xml:space="preserve"> Rate</v>
      </c>
    </row>
    <row r="908" spans="2:27" ht="14.65" customHeight="1" x14ac:dyDescent="0.25">
      <c r="B908" s="125">
        <v>900</v>
      </c>
      <c r="C908" s="121"/>
      <c r="D908" s="52"/>
      <c r="E908" s="52"/>
      <c r="F908" s="121"/>
      <c r="G908" s="57"/>
      <c r="H908" s="53"/>
      <c r="I908" s="54" t="str">
        <f>IFERROR(VLOOKUP(H908,Lists!B:C,2,FALSE),"")</f>
        <v/>
      </c>
      <c r="J908" s="52"/>
      <c r="K908" s="53"/>
      <c r="L908" s="71" t="str">
        <f>IFERROR(INDEX('LTSS Rates'!$C$4:$C$269,MATCH('Claims Summary'!X908,'LTSS Rates'!$A$4:$A$269,0)),"")</f>
        <v/>
      </c>
      <c r="M908" s="54" t="str">
        <f>IFERROR(VLOOKUP(Z908,'LTSS Rates'!A:B,2,FALSE),"")</f>
        <v/>
      </c>
      <c r="N908" s="52"/>
      <c r="O908" s="101">
        <f>IFERROR(INDEX('LTSS Rates'!$A$3:$E$269,MATCH(Z908,'LTSS Rates'!$A$3:$A$269,0),MATCH(AA908,'LTSS Rates'!$A$3:$E$3,0)),0)</f>
        <v>0</v>
      </c>
      <c r="P908" s="55">
        <f t="shared" si="72"/>
        <v>0</v>
      </c>
      <c r="Q908" s="274"/>
      <c r="R908" s="126"/>
      <c r="S908" s="182">
        <f t="shared" si="73"/>
        <v>0</v>
      </c>
      <c r="T908" s="228"/>
      <c r="U908" s="167"/>
      <c r="V908" s="205"/>
      <c r="X908" s="46" t="str">
        <f t="shared" si="74"/>
        <v/>
      </c>
      <c r="Z908" s="46" t="str">
        <f t="shared" si="75"/>
        <v/>
      </c>
      <c r="AA908" s="46" t="str">
        <f t="shared" si="76"/>
        <v xml:space="preserve"> Rate</v>
      </c>
    </row>
    <row r="909" spans="2:27" ht="14.65" customHeight="1" x14ac:dyDescent="0.25">
      <c r="B909" s="125">
        <v>901</v>
      </c>
      <c r="C909" s="121"/>
      <c r="D909" s="52"/>
      <c r="E909" s="52"/>
      <c r="F909" s="121"/>
      <c r="G909" s="57"/>
      <c r="H909" s="53"/>
      <c r="I909" s="54" t="str">
        <f>IFERROR(VLOOKUP(H909,Lists!B:C,2,FALSE),"")</f>
        <v/>
      </c>
      <c r="J909" s="52"/>
      <c r="K909" s="53"/>
      <c r="L909" s="71" t="str">
        <f>IFERROR(INDEX('LTSS Rates'!$C$4:$C$269,MATCH('Claims Summary'!X909,'LTSS Rates'!$A$4:$A$269,0)),"")</f>
        <v/>
      </c>
      <c r="M909" s="54" t="str">
        <f>IFERROR(VLOOKUP(Z909,'LTSS Rates'!A:B,2,FALSE),"")</f>
        <v/>
      </c>
      <c r="N909" s="52"/>
      <c r="O909" s="101">
        <f>IFERROR(INDEX('LTSS Rates'!$A$3:$E$269,MATCH(Z909,'LTSS Rates'!$A$3:$A$269,0),MATCH(AA909,'LTSS Rates'!$A$3:$E$3,0)),0)</f>
        <v>0</v>
      </c>
      <c r="P909" s="55">
        <f t="shared" si="72"/>
        <v>0</v>
      </c>
      <c r="Q909" s="274"/>
      <c r="R909" s="126"/>
      <c r="S909" s="182">
        <f t="shared" si="73"/>
        <v>0</v>
      </c>
      <c r="T909" s="228"/>
      <c r="U909" s="167"/>
      <c r="V909" s="205"/>
      <c r="X909" s="46" t="str">
        <f t="shared" si="74"/>
        <v/>
      </c>
      <c r="Z909" s="46" t="str">
        <f t="shared" si="75"/>
        <v/>
      </c>
      <c r="AA909" s="46" t="str">
        <f t="shared" si="76"/>
        <v xml:space="preserve"> Rate</v>
      </c>
    </row>
    <row r="910" spans="2:27" ht="14.65" customHeight="1" x14ac:dyDescent="0.25">
      <c r="B910" s="125">
        <v>902</v>
      </c>
      <c r="C910" s="121"/>
      <c r="D910" s="52"/>
      <c r="E910" s="52"/>
      <c r="F910" s="121"/>
      <c r="G910" s="57"/>
      <c r="H910" s="53"/>
      <c r="I910" s="54" t="str">
        <f>IFERROR(VLOOKUP(H910,Lists!B:C,2,FALSE),"")</f>
        <v/>
      </c>
      <c r="J910" s="52"/>
      <c r="K910" s="53"/>
      <c r="L910" s="71" t="str">
        <f>IFERROR(INDEX('LTSS Rates'!$C$4:$C$269,MATCH('Claims Summary'!X910,'LTSS Rates'!$A$4:$A$269,0)),"")</f>
        <v/>
      </c>
      <c r="M910" s="54" t="str">
        <f>IFERROR(VLOOKUP(Z910,'LTSS Rates'!A:B,2,FALSE),"")</f>
        <v/>
      </c>
      <c r="N910" s="52"/>
      <c r="O910" s="101">
        <f>IFERROR(INDEX('LTSS Rates'!$A$3:$E$269,MATCH(Z910,'LTSS Rates'!$A$3:$A$269,0),MATCH(AA910,'LTSS Rates'!$A$3:$E$3,0)),0)</f>
        <v>0</v>
      </c>
      <c r="P910" s="55">
        <f t="shared" si="72"/>
        <v>0</v>
      </c>
      <c r="Q910" s="274"/>
      <c r="R910" s="126"/>
      <c r="S910" s="182">
        <f t="shared" si="73"/>
        <v>0</v>
      </c>
      <c r="T910" s="228"/>
      <c r="U910" s="167"/>
      <c r="V910" s="205"/>
      <c r="X910" s="46" t="str">
        <f t="shared" si="74"/>
        <v/>
      </c>
      <c r="Z910" s="46" t="str">
        <f t="shared" si="75"/>
        <v/>
      </c>
      <c r="AA910" s="46" t="str">
        <f t="shared" si="76"/>
        <v xml:space="preserve"> Rate</v>
      </c>
    </row>
    <row r="911" spans="2:27" ht="14.65" customHeight="1" x14ac:dyDescent="0.25">
      <c r="B911" s="125">
        <v>903</v>
      </c>
      <c r="C911" s="121"/>
      <c r="D911" s="52"/>
      <c r="E911" s="52"/>
      <c r="F911" s="121"/>
      <c r="G911" s="57"/>
      <c r="H911" s="53"/>
      <c r="I911" s="54" t="str">
        <f>IFERROR(VLOOKUP(H911,Lists!B:C,2,FALSE),"")</f>
        <v/>
      </c>
      <c r="J911" s="52"/>
      <c r="K911" s="53"/>
      <c r="L911" s="71" t="str">
        <f>IFERROR(INDEX('LTSS Rates'!$C$4:$C$269,MATCH('Claims Summary'!X911,'LTSS Rates'!$A$4:$A$269,0)),"")</f>
        <v/>
      </c>
      <c r="M911" s="54" t="str">
        <f>IFERROR(VLOOKUP(Z911,'LTSS Rates'!A:B,2,FALSE),"")</f>
        <v/>
      </c>
      <c r="N911" s="52"/>
      <c r="O911" s="101">
        <f>IFERROR(INDEX('LTSS Rates'!$A$3:$E$269,MATCH(Z911,'LTSS Rates'!$A$3:$A$269,0),MATCH(AA911,'LTSS Rates'!$A$3:$E$3,0)),0)</f>
        <v>0</v>
      </c>
      <c r="P911" s="55">
        <f t="shared" si="72"/>
        <v>0</v>
      </c>
      <c r="Q911" s="274"/>
      <c r="R911" s="126"/>
      <c r="S911" s="182">
        <f t="shared" si="73"/>
        <v>0</v>
      </c>
      <c r="T911" s="228"/>
      <c r="U911" s="167"/>
      <c r="V911" s="205"/>
      <c r="X911" s="46" t="str">
        <f t="shared" si="74"/>
        <v/>
      </c>
      <c r="Z911" s="46" t="str">
        <f t="shared" si="75"/>
        <v/>
      </c>
      <c r="AA911" s="46" t="str">
        <f t="shared" si="76"/>
        <v xml:space="preserve"> Rate</v>
      </c>
    </row>
    <row r="912" spans="2:27" ht="14.65" customHeight="1" x14ac:dyDescent="0.25">
      <c r="B912" s="125">
        <v>904</v>
      </c>
      <c r="C912" s="121"/>
      <c r="D912" s="52"/>
      <c r="E912" s="52"/>
      <c r="F912" s="121"/>
      <c r="G912" s="57"/>
      <c r="H912" s="53"/>
      <c r="I912" s="54" t="str">
        <f>IFERROR(VLOOKUP(H912,Lists!B:C,2,FALSE),"")</f>
        <v/>
      </c>
      <c r="J912" s="52"/>
      <c r="K912" s="53"/>
      <c r="L912" s="71" t="str">
        <f>IFERROR(INDEX('LTSS Rates'!$C$4:$C$269,MATCH('Claims Summary'!X912,'LTSS Rates'!$A$4:$A$269,0)),"")</f>
        <v/>
      </c>
      <c r="M912" s="54" t="str">
        <f>IFERROR(VLOOKUP(Z912,'LTSS Rates'!A:B,2,FALSE),"")</f>
        <v/>
      </c>
      <c r="N912" s="52"/>
      <c r="O912" s="101">
        <f>IFERROR(INDEX('LTSS Rates'!$A$3:$E$269,MATCH(Z912,'LTSS Rates'!$A$3:$A$269,0),MATCH(AA912,'LTSS Rates'!$A$3:$E$3,0)),0)</f>
        <v>0</v>
      </c>
      <c r="P912" s="55">
        <f t="shared" si="72"/>
        <v>0</v>
      </c>
      <c r="Q912" s="274"/>
      <c r="R912" s="126"/>
      <c r="S912" s="182">
        <f t="shared" si="73"/>
        <v>0</v>
      </c>
      <c r="T912" s="228"/>
      <c r="U912" s="167"/>
      <c r="V912" s="205"/>
      <c r="X912" s="46" t="str">
        <f t="shared" si="74"/>
        <v/>
      </c>
      <c r="Z912" s="46" t="str">
        <f t="shared" si="75"/>
        <v/>
      </c>
      <c r="AA912" s="46" t="str">
        <f t="shared" si="76"/>
        <v xml:space="preserve"> Rate</v>
      </c>
    </row>
    <row r="913" spans="2:27" ht="14.65" customHeight="1" x14ac:dyDescent="0.25">
      <c r="B913" s="125">
        <v>905</v>
      </c>
      <c r="C913" s="121"/>
      <c r="D913" s="52"/>
      <c r="E913" s="52"/>
      <c r="F913" s="121"/>
      <c r="G913" s="57"/>
      <c r="H913" s="53"/>
      <c r="I913" s="54" t="str">
        <f>IFERROR(VLOOKUP(H913,Lists!B:C,2,FALSE),"")</f>
        <v/>
      </c>
      <c r="J913" s="52"/>
      <c r="K913" s="53"/>
      <c r="L913" s="71" t="str">
        <f>IFERROR(INDEX('LTSS Rates'!$C$4:$C$269,MATCH('Claims Summary'!X913,'LTSS Rates'!$A$4:$A$269,0)),"")</f>
        <v/>
      </c>
      <c r="M913" s="54" t="str">
        <f>IFERROR(VLOOKUP(Z913,'LTSS Rates'!A:B,2,FALSE),"")</f>
        <v/>
      </c>
      <c r="N913" s="52"/>
      <c r="O913" s="101">
        <f>IFERROR(INDEX('LTSS Rates'!$A$3:$E$269,MATCH(Z913,'LTSS Rates'!$A$3:$A$269,0),MATCH(AA913,'LTSS Rates'!$A$3:$E$3,0)),0)</f>
        <v>0</v>
      </c>
      <c r="P913" s="55">
        <f t="shared" si="72"/>
        <v>0</v>
      </c>
      <c r="Q913" s="274"/>
      <c r="R913" s="126"/>
      <c r="S913" s="182">
        <f t="shared" si="73"/>
        <v>0</v>
      </c>
      <c r="T913" s="228"/>
      <c r="U913" s="167"/>
      <c r="V913" s="205"/>
      <c r="X913" s="46" t="str">
        <f t="shared" si="74"/>
        <v/>
      </c>
      <c r="Z913" s="46" t="str">
        <f t="shared" si="75"/>
        <v/>
      </c>
      <c r="AA913" s="46" t="str">
        <f t="shared" si="76"/>
        <v xml:space="preserve"> Rate</v>
      </c>
    </row>
    <row r="914" spans="2:27" ht="14.65" customHeight="1" x14ac:dyDescent="0.25">
      <c r="B914" s="125">
        <v>906</v>
      </c>
      <c r="C914" s="121"/>
      <c r="D914" s="52"/>
      <c r="E914" s="52"/>
      <c r="F914" s="121"/>
      <c r="G914" s="57"/>
      <c r="H914" s="53"/>
      <c r="I914" s="54" t="str">
        <f>IFERROR(VLOOKUP(H914,Lists!B:C,2,FALSE),"")</f>
        <v/>
      </c>
      <c r="J914" s="52"/>
      <c r="K914" s="53"/>
      <c r="L914" s="71" t="str">
        <f>IFERROR(INDEX('LTSS Rates'!$C$4:$C$269,MATCH('Claims Summary'!X914,'LTSS Rates'!$A$4:$A$269,0)),"")</f>
        <v/>
      </c>
      <c r="M914" s="54" t="str">
        <f>IFERROR(VLOOKUP(Z914,'LTSS Rates'!A:B,2,FALSE),"")</f>
        <v/>
      </c>
      <c r="N914" s="52"/>
      <c r="O914" s="101">
        <f>IFERROR(INDEX('LTSS Rates'!$A$3:$E$269,MATCH(Z914,'LTSS Rates'!$A$3:$A$269,0),MATCH(AA914,'LTSS Rates'!$A$3:$E$3,0)),0)</f>
        <v>0</v>
      </c>
      <c r="P914" s="55">
        <f t="shared" si="72"/>
        <v>0</v>
      </c>
      <c r="Q914" s="274"/>
      <c r="R914" s="126"/>
      <c r="S914" s="182">
        <f t="shared" si="73"/>
        <v>0</v>
      </c>
      <c r="T914" s="228"/>
      <c r="U914" s="167"/>
      <c r="V914" s="205"/>
      <c r="X914" s="46" t="str">
        <f t="shared" si="74"/>
        <v/>
      </c>
      <c r="Z914" s="46" t="str">
        <f t="shared" si="75"/>
        <v/>
      </c>
      <c r="AA914" s="46" t="str">
        <f t="shared" si="76"/>
        <v xml:space="preserve"> Rate</v>
      </c>
    </row>
    <row r="915" spans="2:27" ht="14.65" customHeight="1" x14ac:dyDescent="0.25">
      <c r="B915" s="125">
        <v>907</v>
      </c>
      <c r="C915" s="121"/>
      <c r="D915" s="52"/>
      <c r="E915" s="52"/>
      <c r="F915" s="121"/>
      <c r="G915" s="57"/>
      <c r="H915" s="53"/>
      <c r="I915" s="54" t="str">
        <f>IFERROR(VLOOKUP(H915,Lists!B:C,2,FALSE),"")</f>
        <v/>
      </c>
      <c r="J915" s="52"/>
      <c r="K915" s="53"/>
      <c r="L915" s="71" t="str">
        <f>IFERROR(INDEX('LTSS Rates'!$C$4:$C$269,MATCH('Claims Summary'!X915,'LTSS Rates'!$A$4:$A$269,0)),"")</f>
        <v/>
      </c>
      <c r="M915" s="54" t="str">
        <f>IFERROR(VLOOKUP(Z915,'LTSS Rates'!A:B,2,FALSE),"")</f>
        <v/>
      </c>
      <c r="N915" s="52"/>
      <c r="O915" s="101">
        <f>IFERROR(INDEX('LTSS Rates'!$A$3:$E$269,MATCH(Z915,'LTSS Rates'!$A$3:$A$269,0),MATCH(AA915,'LTSS Rates'!$A$3:$E$3,0)),0)</f>
        <v>0</v>
      </c>
      <c r="P915" s="55">
        <f t="shared" si="72"/>
        <v>0</v>
      </c>
      <c r="Q915" s="274"/>
      <c r="R915" s="126"/>
      <c r="S915" s="182">
        <f t="shared" si="73"/>
        <v>0</v>
      </c>
      <c r="T915" s="228"/>
      <c r="U915" s="167"/>
      <c r="V915" s="205"/>
      <c r="X915" s="46" t="str">
        <f t="shared" si="74"/>
        <v/>
      </c>
      <c r="Z915" s="46" t="str">
        <f t="shared" si="75"/>
        <v/>
      </c>
      <c r="AA915" s="46" t="str">
        <f t="shared" si="76"/>
        <v xml:space="preserve"> Rate</v>
      </c>
    </row>
    <row r="916" spans="2:27" ht="14.65" customHeight="1" x14ac:dyDescent="0.25">
      <c r="B916" s="125">
        <v>908</v>
      </c>
      <c r="C916" s="121"/>
      <c r="D916" s="52"/>
      <c r="E916" s="52"/>
      <c r="F916" s="121"/>
      <c r="G916" s="57"/>
      <c r="H916" s="53"/>
      <c r="I916" s="54" t="str">
        <f>IFERROR(VLOOKUP(H916,Lists!B:C,2,FALSE),"")</f>
        <v/>
      </c>
      <c r="J916" s="52"/>
      <c r="K916" s="53"/>
      <c r="L916" s="71" t="str">
        <f>IFERROR(INDEX('LTSS Rates'!$C$4:$C$269,MATCH('Claims Summary'!X916,'LTSS Rates'!$A$4:$A$269,0)),"")</f>
        <v/>
      </c>
      <c r="M916" s="54" t="str">
        <f>IFERROR(VLOOKUP(Z916,'LTSS Rates'!A:B,2,FALSE),"")</f>
        <v/>
      </c>
      <c r="N916" s="52"/>
      <c r="O916" s="101">
        <f>IFERROR(INDEX('LTSS Rates'!$A$3:$E$269,MATCH(Z916,'LTSS Rates'!$A$3:$A$269,0),MATCH(AA916,'LTSS Rates'!$A$3:$E$3,0)),0)</f>
        <v>0</v>
      </c>
      <c r="P916" s="55">
        <f t="shared" si="72"/>
        <v>0</v>
      </c>
      <c r="Q916" s="274"/>
      <c r="R916" s="126"/>
      <c r="S916" s="182">
        <f t="shared" si="73"/>
        <v>0</v>
      </c>
      <c r="T916" s="228"/>
      <c r="U916" s="167"/>
      <c r="V916" s="205"/>
      <c r="X916" s="46" t="str">
        <f t="shared" si="74"/>
        <v/>
      </c>
      <c r="Z916" s="46" t="str">
        <f t="shared" si="75"/>
        <v/>
      </c>
      <c r="AA916" s="46" t="str">
        <f t="shared" si="76"/>
        <v xml:space="preserve"> Rate</v>
      </c>
    </row>
    <row r="917" spans="2:27" ht="14.65" customHeight="1" x14ac:dyDescent="0.25">
      <c r="B917" s="125">
        <v>909</v>
      </c>
      <c r="C917" s="121"/>
      <c r="D917" s="52"/>
      <c r="E917" s="52"/>
      <c r="F917" s="121"/>
      <c r="G917" s="57"/>
      <c r="H917" s="53"/>
      <c r="I917" s="54" t="str">
        <f>IFERROR(VLOOKUP(H917,Lists!B:C,2,FALSE),"")</f>
        <v/>
      </c>
      <c r="J917" s="52"/>
      <c r="K917" s="53"/>
      <c r="L917" s="71" t="str">
        <f>IFERROR(INDEX('LTSS Rates'!$C$4:$C$269,MATCH('Claims Summary'!X917,'LTSS Rates'!$A$4:$A$269,0)),"")</f>
        <v/>
      </c>
      <c r="M917" s="54" t="str">
        <f>IFERROR(VLOOKUP(Z917,'LTSS Rates'!A:B,2,FALSE),"")</f>
        <v/>
      </c>
      <c r="N917" s="52"/>
      <c r="O917" s="101">
        <f>IFERROR(INDEX('LTSS Rates'!$A$3:$E$269,MATCH(Z917,'LTSS Rates'!$A$3:$A$269,0),MATCH(AA917,'LTSS Rates'!$A$3:$E$3,0)),0)</f>
        <v>0</v>
      </c>
      <c r="P917" s="55">
        <f t="shared" si="72"/>
        <v>0</v>
      </c>
      <c r="Q917" s="274"/>
      <c r="R917" s="126"/>
      <c r="S917" s="182">
        <f t="shared" si="73"/>
        <v>0</v>
      </c>
      <c r="T917" s="228"/>
      <c r="U917" s="167"/>
      <c r="V917" s="205"/>
      <c r="X917" s="46" t="str">
        <f t="shared" si="74"/>
        <v/>
      </c>
      <c r="Z917" s="46" t="str">
        <f t="shared" si="75"/>
        <v/>
      </c>
      <c r="AA917" s="46" t="str">
        <f t="shared" si="76"/>
        <v xml:space="preserve"> Rate</v>
      </c>
    </row>
    <row r="918" spans="2:27" ht="14.65" customHeight="1" x14ac:dyDescent="0.25">
      <c r="B918" s="125">
        <v>910</v>
      </c>
      <c r="C918" s="121"/>
      <c r="D918" s="52"/>
      <c r="E918" s="52"/>
      <c r="F918" s="121"/>
      <c r="G918" s="57"/>
      <c r="H918" s="53"/>
      <c r="I918" s="54" t="str">
        <f>IFERROR(VLOOKUP(H918,Lists!B:C,2,FALSE),"")</f>
        <v/>
      </c>
      <c r="J918" s="52"/>
      <c r="K918" s="53"/>
      <c r="L918" s="71" t="str">
        <f>IFERROR(INDEX('LTSS Rates'!$C$4:$C$269,MATCH('Claims Summary'!X918,'LTSS Rates'!$A$4:$A$269,0)),"")</f>
        <v/>
      </c>
      <c r="M918" s="54" t="str">
        <f>IFERROR(VLOOKUP(Z918,'LTSS Rates'!A:B,2,FALSE),"")</f>
        <v/>
      </c>
      <c r="N918" s="52"/>
      <c r="O918" s="101">
        <f>IFERROR(INDEX('LTSS Rates'!$A$3:$E$269,MATCH(Z918,'LTSS Rates'!$A$3:$A$269,0),MATCH(AA918,'LTSS Rates'!$A$3:$E$3,0)),0)</f>
        <v>0</v>
      </c>
      <c r="P918" s="55">
        <f t="shared" si="72"/>
        <v>0</v>
      </c>
      <c r="Q918" s="274"/>
      <c r="R918" s="126"/>
      <c r="S918" s="182">
        <f t="shared" si="73"/>
        <v>0</v>
      </c>
      <c r="T918" s="228"/>
      <c r="U918" s="167"/>
      <c r="V918" s="205"/>
      <c r="X918" s="46" t="str">
        <f t="shared" si="74"/>
        <v/>
      </c>
      <c r="Z918" s="46" t="str">
        <f t="shared" si="75"/>
        <v/>
      </c>
      <c r="AA918" s="46" t="str">
        <f t="shared" si="76"/>
        <v xml:space="preserve"> Rate</v>
      </c>
    </row>
    <row r="919" spans="2:27" ht="14.65" customHeight="1" x14ac:dyDescent="0.25">
      <c r="B919" s="125">
        <v>911</v>
      </c>
      <c r="C919" s="121"/>
      <c r="D919" s="52"/>
      <c r="E919" s="52"/>
      <c r="F919" s="121"/>
      <c r="G919" s="57"/>
      <c r="H919" s="53"/>
      <c r="I919" s="54" t="str">
        <f>IFERROR(VLOOKUP(H919,Lists!B:C,2,FALSE),"")</f>
        <v/>
      </c>
      <c r="J919" s="52"/>
      <c r="K919" s="53"/>
      <c r="L919" s="71" t="str">
        <f>IFERROR(INDEX('LTSS Rates'!$C$4:$C$269,MATCH('Claims Summary'!X919,'LTSS Rates'!$A$4:$A$269,0)),"")</f>
        <v/>
      </c>
      <c r="M919" s="54" t="str">
        <f>IFERROR(VLOOKUP(Z919,'LTSS Rates'!A:B,2,FALSE),"")</f>
        <v/>
      </c>
      <c r="N919" s="52"/>
      <c r="O919" s="101">
        <f>IFERROR(INDEX('LTSS Rates'!$A$3:$E$269,MATCH(Z919,'LTSS Rates'!$A$3:$A$269,0),MATCH(AA919,'LTSS Rates'!$A$3:$E$3,0)),0)</f>
        <v>0</v>
      </c>
      <c r="P919" s="55">
        <f t="shared" si="72"/>
        <v>0</v>
      </c>
      <c r="Q919" s="274"/>
      <c r="R919" s="126"/>
      <c r="S919" s="182">
        <f t="shared" si="73"/>
        <v>0</v>
      </c>
      <c r="T919" s="228"/>
      <c r="U919" s="167"/>
      <c r="V919" s="205"/>
      <c r="X919" s="46" t="str">
        <f t="shared" si="74"/>
        <v/>
      </c>
      <c r="Z919" s="46" t="str">
        <f t="shared" si="75"/>
        <v/>
      </c>
      <c r="AA919" s="46" t="str">
        <f t="shared" si="76"/>
        <v xml:space="preserve"> Rate</v>
      </c>
    </row>
    <row r="920" spans="2:27" ht="14.65" customHeight="1" x14ac:dyDescent="0.25">
      <c r="B920" s="125">
        <v>912</v>
      </c>
      <c r="C920" s="121"/>
      <c r="D920" s="52"/>
      <c r="E920" s="52"/>
      <c r="F920" s="121"/>
      <c r="G920" s="57"/>
      <c r="H920" s="53"/>
      <c r="I920" s="54" t="str">
        <f>IFERROR(VLOOKUP(H920,Lists!B:C,2,FALSE),"")</f>
        <v/>
      </c>
      <c r="J920" s="52"/>
      <c r="K920" s="53"/>
      <c r="L920" s="71" t="str">
        <f>IFERROR(INDEX('LTSS Rates'!$C$4:$C$269,MATCH('Claims Summary'!X920,'LTSS Rates'!$A$4:$A$269,0)),"")</f>
        <v/>
      </c>
      <c r="M920" s="54" t="str">
        <f>IFERROR(VLOOKUP(Z920,'LTSS Rates'!A:B,2,FALSE),"")</f>
        <v/>
      </c>
      <c r="N920" s="52"/>
      <c r="O920" s="101">
        <f>IFERROR(INDEX('LTSS Rates'!$A$3:$E$269,MATCH(Z920,'LTSS Rates'!$A$3:$A$269,0),MATCH(AA920,'LTSS Rates'!$A$3:$E$3,0)),0)</f>
        <v>0</v>
      </c>
      <c r="P920" s="55">
        <f t="shared" si="72"/>
        <v>0</v>
      </c>
      <c r="Q920" s="274"/>
      <c r="R920" s="126"/>
      <c r="S920" s="182">
        <f t="shared" si="73"/>
        <v>0</v>
      </c>
      <c r="T920" s="228"/>
      <c r="U920" s="167"/>
      <c r="V920" s="205"/>
      <c r="X920" s="46" t="str">
        <f t="shared" si="74"/>
        <v/>
      </c>
      <c r="Z920" s="46" t="str">
        <f t="shared" si="75"/>
        <v/>
      </c>
      <c r="AA920" s="46" t="str">
        <f t="shared" si="76"/>
        <v xml:space="preserve"> Rate</v>
      </c>
    </row>
    <row r="921" spans="2:27" ht="14.65" customHeight="1" x14ac:dyDescent="0.25">
      <c r="B921" s="125">
        <v>913</v>
      </c>
      <c r="C921" s="121"/>
      <c r="D921" s="52"/>
      <c r="E921" s="52"/>
      <c r="F921" s="121"/>
      <c r="G921" s="57"/>
      <c r="H921" s="53"/>
      <c r="I921" s="54" t="str">
        <f>IFERROR(VLOOKUP(H921,Lists!B:C,2,FALSE),"")</f>
        <v/>
      </c>
      <c r="J921" s="52"/>
      <c r="K921" s="53"/>
      <c r="L921" s="71" t="str">
        <f>IFERROR(INDEX('LTSS Rates'!$C$4:$C$269,MATCH('Claims Summary'!X921,'LTSS Rates'!$A$4:$A$269,0)),"")</f>
        <v/>
      </c>
      <c r="M921" s="54" t="str">
        <f>IFERROR(VLOOKUP(Z921,'LTSS Rates'!A:B,2,FALSE),"")</f>
        <v/>
      </c>
      <c r="N921" s="52"/>
      <c r="O921" s="101">
        <f>IFERROR(INDEX('LTSS Rates'!$A$3:$E$269,MATCH(Z921,'LTSS Rates'!$A$3:$A$269,0),MATCH(AA921,'LTSS Rates'!$A$3:$E$3,0)),0)</f>
        <v>0</v>
      </c>
      <c r="P921" s="55">
        <f t="shared" si="72"/>
        <v>0</v>
      </c>
      <c r="Q921" s="274"/>
      <c r="R921" s="126"/>
      <c r="S921" s="182">
        <f t="shared" si="73"/>
        <v>0</v>
      </c>
      <c r="T921" s="228"/>
      <c r="U921" s="167"/>
      <c r="V921" s="205"/>
      <c r="X921" s="46" t="str">
        <f t="shared" si="74"/>
        <v/>
      </c>
      <c r="Z921" s="46" t="str">
        <f t="shared" si="75"/>
        <v/>
      </c>
      <c r="AA921" s="46" t="str">
        <f t="shared" si="76"/>
        <v xml:space="preserve"> Rate</v>
      </c>
    </row>
    <row r="922" spans="2:27" ht="14.65" customHeight="1" x14ac:dyDescent="0.25">
      <c r="B922" s="125">
        <v>914</v>
      </c>
      <c r="C922" s="121"/>
      <c r="D922" s="52"/>
      <c r="E922" s="52"/>
      <c r="F922" s="121"/>
      <c r="G922" s="57"/>
      <c r="H922" s="53"/>
      <c r="I922" s="54" t="str">
        <f>IFERROR(VLOOKUP(H922,Lists!B:C,2,FALSE),"")</f>
        <v/>
      </c>
      <c r="J922" s="52"/>
      <c r="K922" s="53"/>
      <c r="L922" s="71" t="str">
        <f>IFERROR(INDEX('LTSS Rates'!$C$4:$C$269,MATCH('Claims Summary'!X922,'LTSS Rates'!$A$4:$A$269,0)),"")</f>
        <v/>
      </c>
      <c r="M922" s="54" t="str">
        <f>IFERROR(VLOOKUP(Z922,'LTSS Rates'!A:B,2,FALSE),"")</f>
        <v/>
      </c>
      <c r="N922" s="52"/>
      <c r="O922" s="101">
        <f>IFERROR(INDEX('LTSS Rates'!$A$3:$E$269,MATCH(Z922,'LTSS Rates'!$A$3:$A$269,0),MATCH(AA922,'LTSS Rates'!$A$3:$E$3,0)),0)</f>
        <v>0</v>
      </c>
      <c r="P922" s="55">
        <f t="shared" si="72"/>
        <v>0</v>
      </c>
      <c r="Q922" s="274"/>
      <c r="R922" s="126"/>
      <c r="S922" s="182">
        <f t="shared" si="73"/>
        <v>0</v>
      </c>
      <c r="T922" s="228"/>
      <c r="U922" s="167"/>
      <c r="V922" s="205"/>
      <c r="X922" s="46" t="str">
        <f t="shared" si="74"/>
        <v/>
      </c>
      <c r="Z922" s="46" t="str">
        <f t="shared" si="75"/>
        <v/>
      </c>
      <c r="AA922" s="46" t="str">
        <f t="shared" si="76"/>
        <v xml:space="preserve"> Rate</v>
      </c>
    </row>
    <row r="923" spans="2:27" ht="14.65" customHeight="1" x14ac:dyDescent="0.25">
      <c r="B923" s="125">
        <v>915</v>
      </c>
      <c r="C923" s="121"/>
      <c r="D923" s="52"/>
      <c r="E923" s="52"/>
      <c r="F923" s="121"/>
      <c r="G923" s="57"/>
      <c r="H923" s="53"/>
      <c r="I923" s="54" t="str">
        <f>IFERROR(VLOOKUP(H923,Lists!B:C,2,FALSE),"")</f>
        <v/>
      </c>
      <c r="J923" s="52"/>
      <c r="K923" s="53"/>
      <c r="L923" s="71" t="str">
        <f>IFERROR(INDEX('LTSS Rates'!$C$4:$C$269,MATCH('Claims Summary'!X923,'LTSS Rates'!$A$4:$A$269,0)),"")</f>
        <v/>
      </c>
      <c r="M923" s="54" t="str">
        <f>IFERROR(VLOOKUP(Z923,'LTSS Rates'!A:B,2,FALSE),"")</f>
        <v/>
      </c>
      <c r="N923" s="52"/>
      <c r="O923" s="101">
        <f>IFERROR(INDEX('LTSS Rates'!$A$3:$E$269,MATCH(Z923,'LTSS Rates'!$A$3:$A$269,0),MATCH(AA923,'LTSS Rates'!$A$3:$E$3,0)),0)</f>
        <v>0</v>
      </c>
      <c r="P923" s="55">
        <f t="shared" si="72"/>
        <v>0</v>
      </c>
      <c r="Q923" s="274"/>
      <c r="R923" s="126"/>
      <c r="S923" s="182">
        <f t="shared" si="73"/>
        <v>0</v>
      </c>
      <c r="T923" s="228"/>
      <c r="U923" s="167"/>
      <c r="V923" s="205"/>
      <c r="X923" s="46" t="str">
        <f t="shared" si="74"/>
        <v/>
      </c>
      <c r="Z923" s="46" t="str">
        <f t="shared" si="75"/>
        <v/>
      </c>
      <c r="AA923" s="46" t="str">
        <f t="shared" si="76"/>
        <v xml:space="preserve"> Rate</v>
      </c>
    </row>
    <row r="924" spans="2:27" ht="14.65" customHeight="1" x14ac:dyDescent="0.25">
      <c r="B924" s="125">
        <v>916</v>
      </c>
      <c r="C924" s="121"/>
      <c r="D924" s="52"/>
      <c r="E924" s="52"/>
      <c r="F924" s="121"/>
      <c r="G924" s="57"/>
      <c r="H924" s="53"/>
      <c r="I924" s="54" t="str">
        <f>IFERROR(VLOOKUP(H924,Lists!B:C,2,FALSE),"")</f>
        <v/>
      </c>
      <c r="J924" s="52"/>
      <c r="K924" s="53"/>
      <c r="L924" s="71" t="str">
        <f>IFERROR(INDEX('LTSS Rates'!$C$4:$C$269,MATCH('Claims Summary'!X924,'LTSS Rates'!$A$4:$A$269,0)),"")</f>
        <v/>
      </c>
      <c r="M924" s="54" t="str">
        <f>IFERROR(VLOOKUP(Z924,'LTSS Rates'!A:B,2,FALSE),"")</f>
        <v/>
      </c>
      <c r="N924" s="52"/>
      <c r="O924" s="101">
        <f>IFERROR(INDEX('LTSS Rates'!$A$3:$E$269,MATCH(Z924,'LTSS Rates'!$A$3:$A$269,0),MATCH(AA924,'LTSS Rates'!$A$3:$E$3,0)),0)</f>
        <v>0</v>
      </c>
      <c r="P924" s="55">
        <f t="shared" si="72"/>
        <v>0</v>
      </c>
      <c r="Q924" s="274"/>
      <c r="R924" s="126"/>
      <c r="S924" s="182">
        <f t="shared" si="73"/>
        <v>0</v>
      </c>
      <c r="T924" s="228"/>
      <c r="U924" s="167"/>
      <c r="V924" s="205"/>
      <c r="X924" s="46" t="str">
        <f t="shared" si="74"/>
        <v/>
      </c>
      <c r="Z924" s="46" t="str">
        <f t="shared" si="75"/>
        <v/>
      </c>
      <c r="AA924" s="46" t="str">
        <f t="shared" si="76"/>
        <v xml:space="preserve"> Rate</v>
      </c>
    </row>
    <row r="925" spans="2:27" ht="14.65" customHeight="1" x14ac:dyDescent="0.25">
      <c r="B925" s="125">
        <v>917</v>
      </c>
      <c r="C925" s="121"/>
      <c r="D925" s="52"/>
      <c r="E925" s="52"/>
      <c r="F925" s="121"/>
      <c r="G925" s="57"/>
      <c r="H925" s="53"/>
      <c r="I925" s="54" t="str">
        <f>IFERROR(VLOOKUP(H925,Lists!B:C,2,FALSE),"")</f>
        <v/>
      </c>
      <c r="J925" s="52"/>
      <c r="K925" s="53"/>
      <c r="L925" s="71" t="str">
        <f>IFERROR(INDEX('LTSS Rates'!$C$4:$C$269,MATCH('Claims Summary'!X925,'LTSS Rates'!$A$4:$A$269,0)),"")</f>
        <v/>
      </c>
      <c r="M925" s="54" t="str">
        <f>IFERROR(VLOOKUP(Z925,'LTSS Rates'!A:B,2,FALSE),"")</f>
        <v/>
      </c>
      <c r="N925" s="52"/>
      <c r="O925" s="101">
        <f>IFERROR(INDEX('LTSS Rates'!$A$3:$E$269,MATCH(Z925,'LTSS Rates'!$A$3:$A$269,0),MATCH(AA925,'LTSS Rates'!$A$3:$E$3,0)),0)</f>
        <v>0</v>
      </c>
      <c r="P925" s="55">
        <f t="shared" si="72"/>
        <v>0</v>
      </c>
      <c r="Q925" s="274"/>
      <c r="R925" s="126"/>
      <c r="S925" s="182">
        <f t="shared" si="73"/>
        <v>0</v>
      </c>
      <c r="T925" s="228"/>
      <c r="U925" s="167"/>
      <c r="V925" s="205"/>
      <c r="X925" s="46" t="str">
        <f t="shared" si="74"/>
        <v/>
      </c>
      <c r="Z925" s="46" t="str">
        <f t="shared" si="75"/>
        <v/>
      </c>
      <c r="AA925" s="46" t="str">
        <f t="shared" si="76"/>
        <v xml:space="preserve"> Rate</v>
      </c>
    </row>
    <row r="926" spans="2:27" ht="14.65" customHeight="1" x14ac:dyDescent="0.25">
      <c r="B926" s="125">
        <v>918</v>
      </c>
      <c r="C926" s="121"/>
      <c r="D926" s="52"/>
      <c r="E926" s="52"/>
      <c r="F926" s="121"/>
      <c r="G926" s="57"/>
      <c r="H926" s="53"/>
      <c r="I926" s="54" t="str">
        <f>IFERROR(VLOOKUP(H926,Lists!B:C,2,FALSE),"")</f>
        <v/>
      </c>
      <c r="J926" s="52"/>
      <c r="K926" s="53"/>
      <c r="L926" s="71" t="str">
        <f>IFERROR(INDEX('LTSS Rates'!$C$4:$C$269,MATCH('Claims Summary'!X926,'LTSS Rates'!$A$4:$A$269,0)),"")</f>
        <v/>
      </c>
      <c r="M926" s="54" t="str">
        <f>IFERROR(VLOOKUP(Z926,'LTSS Rates'!A:B,2,FALSE),"")</f>
        <v/>
      </c>
      <c r="N926" s="52"/>
      <c r="O926" s="101">
        <f>IFERROR(INDEX('LTSS Rates'!$A$3:$E$269,MATCH(Z926,'LTSS Rates'!$A$3:$A$269,0),MATCH(AA926,'LTSS Rates'!$A$3:$E$3,0)),0)</f>
        <v>0</v>
      </c>
      <c r="P926" s="55">
        <f t="shared" si="72"/>
        <v>0</v>
      </c>
      <c r="Q926" s="274"/>
      <c r="R926" s="126"/>
      <c r="S926" s="182">
        <f t="shared" si="73"/>
        <v>0</v>
      </c>
      <c r="T926" s="228"/>
      <c r="U926" s="167"/>
      <c r="V926" s="205"/>
      <c r="X926" s="46" t="str">
        <f t="shared" si="74"/>
        <v/>
      </c>
      <c r="Z926" s="46" t="str">
        <f t="shared" si="75"/>
        <v/>
      </c>
      <c r="AA926" s="46" t="str">
        <f t="shared" si="76"/>
        <v xml:space="preserve"> Rate</v>
      </c>
    </row>
    <row r="927" spans="2:27" ht="14.65" customHeight="1" x14ac:dyDescent="0.25">
      <c r="B927" s="125">
        <v>919</v>
      </c>
      <c r="C927" s="121"/>
      <c r="D927" s="52"/>
      <c r="E927" s="52"/>
      <c r="F927" s="121"/>
      <c r="G927" s="57"/>
      <c r="H927" s="53"/>
      <c r="I927" s="54" t="str">
        <f>IFERROR(VLOOKUP(H927,Lists!B:C,2,FALSE),"")</f>
        <v/>
      </c>
      <c r="J927" s="52"/>
      <c r="K927" s="53"/>
      <c r="L927" s="71" t="str">
        <f>IFERROR(INDEX('LTSS Rates'!$C$4:$C$269,MATCH('Claims Summary'!X927,'LTSS Rates'!$A$4:$A$269,0)),"")</f>
        <v/>
      </c>
      <c r="M927" s="54" t="str">
        <f>IFERROR(VLOOKUP(Z927,'LTSS Rates'!A:B,2,FALSE),"")</f>
        <v/>
      </c>
      <c r="N927" s="52"/>
      <c r="O927" s="101">
        <f>IFERROR(INDEX('LTSS Rates'!$A$3:$E$269,MATCH(Z927,'LTSS Rates'!$A$3:$A$269,0),MATCH(AA927,'LTSS Rates'!$A$3:$E$3,0)),0)</f>
        <v>0</v>
      </c>
      <c r="P927" s="55">
        <f t="shared" si="72"/>
        <v>0</v>
      </c>
      <c r="Q927" s="274"/>
      <c r="R927" s="126"/>
      <c r="S927" s="182">
        <f t="shared" si="73"/>
        <v>0</v>
      </c>
      <c r="T927" s="228"/>
      <c r="U927" s="167"/>
      <c r="V927" s="205"/>
      <c r="X927" s="46" t="str">
        <f t="shared" si="74"/>
        <v/>
      </c>
      <c r="Z927" s="46" t="str">
        <f t="shared" si="75"/>
        <v/>
      </c>
      <c r="AA927" s="46" t="str">
        <f t="shared" si="76"/>
        <v xml:space="preserve"> Rate</v>
      </c>
    </row>
    <row r="928" spans="2:27" ht="14.65" customHeight="1" x14ac:dyDescent="0.25">
      <c r="B928" s="125">
        <v>920</v>
      </c>
      <c r="C928" s="121"/>
      <c r="D928" s="52"/>
      <c r="E928" s="52"/>
      <c r="F928" s="121"/>
      <c r="G928" s="57"/>
      <c r="H928" s="53"/>
      <c r="I928" s="54" t="str">
        <f>IFERROR(VLOOKUP(H928,Lists!B:C,2,FALSE),"")</f>
        <v/>
      </c>
      <c r="J928" s="52"/>
      <c r="K928" s="53"/>
      <c r="L928" s="71" t="str">
        <f>IFERROR(INDEX('LTSS Rates'!$C$4:$C$269,MATCH('Claims Summary'!X928,'LTSS Rates'!$A$4:$A$269,0)),"")</f>
        <v/>
      </c>
      <c r="M928" s="54" t="str">
        <f>IFERROR(VLOOKUP(Z928,'LTSS Rates'!A:B,2,FALSE),"")</f>
        <v/>
      </c>
      <c r="N928" s="52"/>
      <c r="O928" s="101">
        <f>IFERROR(INDEX('LTSS Rates'!$A$3:$E$269,MATCH(Z928,'LTSS Rates'!$A$3:$A$269,0),MATCH(AA928,'LTSS Rates'!$A$3:$E$3,0)),0)</f>
        <v>0</v>
      </c>
      <c r="P928" s="55">
        <f t="shared" si="72"/>
        <v>0</v>
      </c>
      <c r="Q928" s="274"/>
      <c r="R928" s="126"/>
      <c r="S928" s="182">
        <f t="shared" si="73"/>
        <v>0</v>
      </c>
      <c r="T928" s="228"/>
      <c r="U928" s="167"/>
      <c r="V928" s="205"/>
      <c r="X928" s="46" t="str">
        <f t="shared" si="74"/>
        <v/>
      </c>
      <c r="Z928" s="46" t="str">
        <f t="shared" si="75"/>
        <v/>
      </c>
      <c r="AA928" s="46" t="str">
        <f t="shared" si="76"/>
        <v xml:space="preserve"> Rate</v>
      </c>
    </row>
    <row r="929" spans="2:27" ht="14.65" customHeight="1" x14ac:dyDescent="0.25">
      <c r="B929" s="125">
        <v>921</v>
      </c>
      <c r="C929" s="121"/>
      <c r="D929" s="52"/>
      <c r="E929" s="52"/>
      <c r="F929" s="121"/>
      <c r="G929" s="57"/>
      <c r="H929" s="53"/>
      <c r="I929" s="54" t="str">
        <f>IFERROR(VLOOKUP(H929,Lists!B:C,2,FALSE),"")</f>
        <v/>
      </c>
      <c r="J929" s="52"/>
      <c r="K929" s="53"/>
      <c r="L929" s="71" t="str">
        <f>IFERROR(INDEX('LTSS Rates'!$C$4:$C$269,MATCH('Claims Summary'!X929,'LTSS Rates'!$A$4:$A$269,0)),"")</f>
        <v/>
      </c>
      <c r="M929" s="54" t="str">
        <f>IFERROR(VLOOKUP(Z929,'LTSS Rates'!A:B,2,FALSE),"")</f>
        <v/>
      </c>
      <c r="N929" s="52"/>
      <c r="O929" s="101">
        <f>IFERROR(INDEX('LTSS Rates'!$A$3:$E$269,MATCH(Z929,'LTSS Rates'!$A$3:$A$269,0),MATCH(AA929,'LTSS Rates'!$A$3:$E$3,0)),0)</f>
        <v>0</v>
      </c>
      <c r="P929" s="55">
        <f t="shared" si="72"/>
        <v>0</v>
      </c>
      <c r="Q929" s="274"/>
      <c r="R929" s="126"/>
      <c r="S929" s="182">
        <f t="shared" si="73"/>
        <v>0</v>
      </c>
      <c r="T929" s="228"/>
      <c r="U929" s="167"/>
      <c r="V929" s="205"/>
      <c r="X929" s="46" t="str">
        <f t="shared" si="74"/>
        <v/>
      </c>
      <c r="Z929" s="46" t="str">
        <f t="shared" si="75"/>
        <v/>
      </c>
      <c r="AA929" s="46" t="str">
        <f t="shared" si="76"/>
        <v xml:space="preserve"> Rate</v>
      </c>
    </row>
    <row r="930" spans="2:27" ht="14.65" customHeight="1" x14ac:dyDescent="0.25">
      <c r="B930" s="125">
        <v>922</v>
      </c>
      <c r="C930" s="121"/>
      <c r="D930" s="52"/>
      <c r="E930" s="52"/>
      <c r="F930" s="121"/>
      <c r="G930" s="57"/>
      <c r="H930" s="53"/>
      <c r="I930" s="54" t="str">
        <f>IFERROR(VLOOKUP(H930,Lists!B:C,2,FALSE),"")</f>
        <v/>
      </c>
      <c r="J930" s="52"/>
      <c r="K930" s="53"/>
      <c r="L930" s="71" t="str">
        <f>IFERROR(INDEX('LTSS Rates'!$C$4:$C$269,MATCH('Claims Summary'!X930,'LTSS Rates'!$A$4:$A$269,0)),"")</f>
        <v/>
      </c>
      <c r="M930" s="54" t="str">
        <f>IFERROR(VLOOKUP(Z930,'LTSS Rates'!A:B,2,FALSE),"")</f>
        <v/>
      </c>
      <c r="N930" s="52"/>
      <c r="O930" s="101">
        <f>IFERROR(INDEX('LTSS Rates'!$A$3:$E$269,MATCH(Z930,'LTSS Rates'!$A$3:$A$269,0),MATCH(AA930,'LTSS Rates'!$A$3:$E$3,0)),0)</f>
        <v>0</v>
      </c>
      <c r="P930" s="55">
        <f t="shared" si="72"/>
        <v>0</v>
      </c>
      <c r="Q930" s="274"/>
      <c r="R930" s="126"/>
      <c r="S930" s="182">
        <f t="shared" si="73"/>
        <v>0</v>
      </c>
      <c r="T930" s="228"/>
      <c r="U930" s="167"/>
      <c r="V930" s="205"/>
      <c r="X930" s="46" t="str">
        <f t="shared" si="74"/>
        <v/>
      </c>
      <c r="Z930" s="46" t="str">
        <f t="shared" si="75"/>
        <v/>
      </c>
      <c r="AA930" s="46" t="str">
        <f t="shared" si="76"/>
        <v xml:space="preserve"> Rate</v>
      </c>
    </row>
    <row r="931" spans="2:27" ht="14.65" customHeight="1" x14ac:dyDescent="0.25">
      <c r="B931" s="125">
        <v>923</v>
      </c>
      <c r="C931" s="121"/>
      <c r="D931" s="52"/>
      <c r="E931" s="52"/>
      <c r="F931" s="121"/>
      <c r="G931" s="57"/>
      <c r="H931" s="53"/>
      <c r="I931" s="54" t="str">
        <f>IFERROR(VLOOKUP(H931,Lists!B:C,2,FALSE),"")</f>
        <v/>
      </c>
      <c r="J931" s="52"/>
      <c r="K931" s="53"/>
      <c r="L931" s="71" t="str">
        <f>IFERROR(INDEX('LTSS Rates'!$C$4:$C$269,MATCH('Claims Summary'!X931,'LTSS Rates'!$A$4:$A$269,0)),"")</f>
        <v/>
      </c>
      <c r="M931" s="54" t="str">
        <f>IFERROR(VLOOKUP(Z931,'LTSS Rates'!A:B,2,FALSE),"")</f>
        <v/>
      </c>
      <c r="N931" s="52"/>
      <c r="O931" s="101">
        <f>IFERROR(INDEX('LTSS Rates'!$A$3:$E$269,MATCH(Z931,'LTSS Rates'!$A$3:$A$269,0),MATCH(AA931,'LTSS Rates'!$A$3:$E$3,0)),0)</f>
        <v>0</v>
      </c>
      <c r="P931" s="55">
        <f t="shared" si="72"/>
        <v>0</v>
      </c>
      <c r="Q931" s="274"/>
      <c r="R931" s="126"/>
      <c r="S931" s="182">
        <f t="shared" si="73"/>
        <v>0</v>
      </c>
      <c r="T931" s="228"/>
      <c r="U931" s="167"/>
      <c r="V931" s="205"/>
      <c r="X931" s="46" t="str">
        <f t="shared" si="74"/>
        <v/>
      </c>
      <c r="Z931" s="46" t="str">
        <f t="shared" si="75"/>
        <v/>
      </c>
      <c r="AA931" s="46" t="str">
        <f t="shared" si="76"/>
        <v xml:space="preserve"> Rate</v>
      </c>
    </row>
    <row r="932" spans="2:27" ht="14.65" customHeight="1" x14ac:dyDescent="0.25">
      <c r="B932" s="125">
        <v>924</v>
      </c>
      <c r="C932" s="121"/>
      <c r="D932" s="52"/>
      <c r="E932" s="52"/>
      <c r="F932" s="121"/>
      <c r="G932" s="57"/>
      <c r="H932" s="53"/>
      <c r="I932" s="54" t="str">
        <f>IFERROR(VLOOKUP(H932,Lists!B:C,2,FALSE),"")</f>
        <v/>
      </c>
      <c r="J932" s="52"/>
      <c r="K932" s="53"/>
      <c r="L932" s="71" t="str">
        <f>IFERROR(INDEX('LTSS Rates'!$C$4:$C$269,MATCH('Claims Summary'!X932,'LTSS Rates'!$A$4:$A$269,0)),"")</f>
        <v/>
      </c>
      <c r="M932" s="54" t="str">
        <f>IFERROR(VLOOKUP(Z932,'LTSS Rates'!A:B,2,FALSE),"")</f>
        <v/>
      </c>
      <c r="N932" s="52"/>
      <c r="O932" s="101">
        <f>IFERROR(INDEX('LTSS Rates'!$A$3:$E$269,MATCH(Z932,'LTSS Rates'!$A$3:$A$269,0),MATCH(AA932,'LTSS Rates'!$A$3:$E$3,0)),0)</f>
        <v>0</v>
      </c>
      <c r="P932" s="55">
        <f t="shared" si="72"/>
        <v>0</v>
      </c>
      <c r="Q932" s="274"/>
      <c r="R932" s="126"/>
      <c r="S932" s="182">
        <f t="shared" si="73"/>
        <v>0</v>
      </c>
      <c r="T932" s="228"/>
      <c r="U932" s="167"/>
      <c r="V932" s="205"/>
      <c r="X932" s="46" t="str">
        <f t="shared" si="74"/>
        <v/>
      </c>
      <c r="Z932" s="46" t="str">
        <f t="shared" si="75"/>
        <v/>
      </c>
      <c r="AA932" s="46" t="str">
        <f t="shared" si="76"/>
        <v xml:space="preserve"> Rate</v>
      </c>
    </row>
    <row r="933" spans="2:27" ht="14.65" customHeight="1" x14ac:dyDescent="0.25">
      <c r="B933" s="125">
        <v>925</v>
      </c>
      <c r="C933" s="121"/>
      <c r="D933" s="52"/>
      <c r="E933" s="52"/>
      <c r="F933" s="121"/>
      <c r="G933" s="57"/>
      <c r="H933" s="53"/>
      <c r="I933" s="54" t="str">
        <f>IFERROR(VLOOKUP(H933,Lists!B:C,2,FALSE),"")</f>
        <v/>
      </c>
      <c r="J933" s="52"/>
      <c r="K933" s="53"/>
      <c r="L933" s="71" t="str">
        <f>IFERROR(INDEX('LTSS Rates'!$C$4:$C$269,MATCH('Claims Summary'!X933,'LTSS Rates'!$A$4:$A$269,0)),"")</f>
        <v/>
      </c>
      <c r="M933" s="54" t="str">
        <f>IFERROR(VLOOKUP(Z933,'LTSS Rates'!A:B,2,FALSE),"")</f>
        <v/>
      </c>
      <c r="N933" s="52"/>
      <c r="O933" s="101">
        <f>IFERROR(INDEX('LTSS Rates'!$A$3:$E$269,MATCH(Z933,'LTSS Rates'!$A$3:$A$269,0),MATCH(AA933,'LTSS Rates'!$A$3:$E$3,0)),0)</f>
        <v>0</v>
      </c>
      <c r="P933" s="55">
        <f t="shared" si="72"/>
        <v>0</v>
      </c>
      <c r="Q933" s="274"/>
      <c r="R933" s="126"/>
      <c r="S933" s="182">
        <f t="shared" si="73"/>
        <v>0</v>
      </c>
      <c r="T933" s="228"/>
      <c r="U933" s="167"/>
      <c r="V933" s="205"/>
      <c r="X933" s="46" t="str">
        <f t="shared" si="74"/>
        <v/>
      </c>
      <c r="Z933" s="46" t="str">
        <f t="shared" si="75"/>
        <v/>
      </c>
      <c r="AA933" s="46" t="str">
        <f t="shared" si="76"/>
        <v xml:space="preserve"> Rate</v>
      </c>
    </row>
    <row r="934" spans="2:27" ht="14.65" customHeight="1" x14ac:dyDescent="0.25">
      <c r="B934" s="125">
        <v>926</v>
      </c>
      <c r="C934" s="121"/>
      <c r="D934" s="52"/>
      <c r="E934" s="52"/>
      <c r="F934" s="121"/>
      <c r="G934" s="57"/>
      <c r="H934" s="53"/>
      <c r="I934" s="54" t="str">
        <f>IFERROR(VLOOKUP(H934,Lists!B:C,2,FALSE),"")</f>
        <v/>
      </c>
      <c r="J934" s="52"/>
      <c r="K934" s="53"/>
      <c r="L934" s="71" t="str">
        <f>IFERROR(INDEX('LTSS Rates'!$C$4:$C$269,MATCH('Claims Summary'!X934,'LTSS Rates'!$A$4:$A$269,0)),"")</f>
        <v/>
      </c>
      <c r="M934" s="54" t="str">
        <f>IFERROR(VLOOKUP(Z934,'LTSS Rates'!A:B,2,FALSE),"")</f>
        <v/>
      </c>
      <c r="N934" s="52"/>
      <c r="O934" s="101">
        <f>IFERROR(INDEX('LTSS Rates'!$A$3:$E$269,MATCH(Z934,'LTSS Rates'!$A$3:$A$269,0),MATCH(AA934,'LTSS Rates'!$A$3:$E$3,0)),0)</f>
        <v>0</v>
      </c>
      <c r="P934" s="55">
        <f t="shared" si="72"/>
        <v>0</v>
      </c>
      <c r="Q934" s="274"/>
      <c r="R934" s="126"/>
      <c r="S934" s="182">
        <f t="shared" si="73"/>
        <v>0</v>
      </c>
      <c r="T934" s="228"/>
      <c r="U934" s="167"/>
      <c r="V934" s="205"/>
      <c r="X934" s="46" t="str">
        <f t="shared" si="74"/>
        <v/>
      </c>
      <c r="Z934" s="46" t="str">
        <f t="shared" si="75"/>
        <v/>
      </c>
      <c r="AA934" s="46" t="str">
        <f t="shared" si="76"/>
        <v xml:space="preserve"> Rate</v>
      </c>
    </row>
    <row r="935" spans="2:27" ht="14.65" customHeight="1" x14ac:dyDescent="0.25">
      <c r="B935" s="125">
        <v>927</v>
      </c>
      <c r="C935" s="121"/>
      <c r="D935" s="52"/>
      <c r="E935" s="52"/>
      <c r="F935" s="121"/>
      <c r="G935" s="57"/>
      <c r="H935" s="53"/>
      <c r="I935" s="54" t="str">
        <f>IFERROR(VLOOKUP(H935,Lists!B:C,2,FALSE),"")</f>
        <v/>
      </c>
      <c r="J935" s="52"/>
      <c r="K935" s="53"/>
      <c r="L935" s="71" t="str">
        <f>IFERROR(INDEX('LTSS Rates'!$C$4:$C$269,MATCH('Claims Summary'!X935,'LTSS Rates'!$A$4:$A$269,0)),"")</f>
        <v/>
      </c>
      <c r="M935" s="54" t="str">
        <f>IFERROR(VLOOKUP(Z935,'LTSS Rates'!A:B,2,FALSE),"")</f>
        <v/>
      </c>
      <c r="N935" s="52"/>
      <c r="O935" s="101">
        <f>IFERROR(INDEX('LTSS Rates'!$A$3:$E$269,MATCH(Z935,'LTSS Rates'!$A$3:$A$269,0),MATCH(AA935,'LTSS Rates'!$A$3:$E$3,0)),0)</f>
        <v>0</v>
      </c>
      <c r="P935" s="55">
        <f t="shared" si="72"/>
        <v>0</v>
      </c>
      <c r="Q935" s="274"/>
      <c r="R935" s="126"/>
      <c r="S935" s="182">
        <f t="shared" si="73"/>
        <v>0</v>
      </c>
      <c r="T935" s="228"/>
      <c r="U935" s="167"/>
      <c r="V935" s="205"/>
      <c r="X935" s="46" t="str">
        <f t="shared" si="74"/>
        <v/>
      </c>
      <c r="Z935" s="46" t="str">
        <f t="shared" si="75"/>
        <v/>
      </c>
      <c r="AA935" s="46" t="str">
        <f t="shared" si="76"/>
        <v xml:space="preserve"> Rate</v>
      </c>
    </row>
    <row r="936" spans="2:27" ht="14.65" customHeight="1" x14ac:dyDescent="0.25">
      <c r="B936" s="125">
        <v>928</v>
      </c>
      <c r="C936" s="121"/>
      <c r="D936" s="52"/>
      <c r="E936" s="52"/>
      <c r="F936" s="121"/>
      <c r="G936" s="57"/>
      <c r="H936" s="53"/>
      <c r="I936" s="54" t="str">
        <f>IFERROR(VLOOKUP(H936,Lists!B:C,2,FALSE),"")</f>
        <v/>
      </c>
      <c r="J936" s="52"/>
      <c r="K936" s="53"/>
      <c r="L936" s="71" t="str">
        <f>IFERROR(INDEX('LTSS Rates'!$C$4:$C$269,MATCH('Claims Summary'!X936,'LTSS Rates'!$A$4:$A$269,0)),"")</f>
        <v/>
      </c>
      <c r="M936" s="54" t="str">
        <f>IFERROR(VLOOKUP(Z936,'LTSS Rates'!A:B,2,FALSE),"")</f>
        <v/>
      </c>
      <c r="N936" s="52"/>
      <c r="O936" s="101">
        <f>IFERROR(INDEX('LTSS Rates'!$A$3:$E$269,MATCH(Z936,'LTSS Rates'!$A$3:$A$269,0),MATCH(AA936,'LTSS Rates'!$A$3:$E$3,0)),0)</f>
        <v>0</v>
      </c>
      <c r="P936" s="55">
        <f t="shared" si="72"/>
        <v>0</v>
      </c>
      <c r="Q936" s="274"/>
      <c r="R936" s="126"/>
      <c r="S936" s="182">
        <f t="shared" si="73"/>
        <v>0</v>
      </c>
      <c r="T936" s="228"/>
      <c r="U936" s="167"/>
      <c r="V936" s="205"/>
      <c r="X936" s="46" t="str">
        <f t="shared" si="74"/>
        <v/>
      </c>
      <c r="Z936" s="46" t="str">
        <f t="shared" si="75"/>
        <v/>
      </c>
      <c r="AA936" s="46" t="str">
        <f t="shared" si="76"/>
        <v xml:space="preserve"> Rate</v>
      </c>
    </row>
    <row r="937" spans="2:27" ht="14.65" customHeight="1" x14ac:dyDescent="0.25">
      <c r="B937" s="125">
        <v>929</v>
      </c>
      <c r="C937" s="121"/>
      <c r="D937" s="52"/>
      <c r="E937" s="52"/>
      <c r="F937" s="121"/>
      <c r="G937" s="57"/>
      <c r="H937" s="53"/>
      <c r="I937" s="54" t="str">
        <f>IFERROR(VLOOKUP(H937,Lists!B:C,2,FALSE),"")</f>
        <v/>
      </c>
      <c r="J937" s="52"/>
      <c r="K937" s="53"/>
      <c r="L937" s="71" t="str">
        <f>IFERROR(INDEX('LTSS Rates'!$C$4:$C$269,MATCH('Claims Summary'!X937,'LTSS Rates'!$A$4:$A$269,0)),"")</f>
        <v/>
      </c>
      <c r="M937" s="54" t="str">
        <f>IFERROR(VLOOKUP(Z937,'LTSS Rates'!A:B,2,FALSE),"")</f>
        <v/>
      </c>
      <c r="N937" s="52"/>
      <c r="O937" s="101">
        <f>IFERROR(INDEX('LTSS Rates'!$A$3:$E$269,MATCH(Z937,'LTSS Rates'!$A$3:$A$269,0),MATCH(AA937,'LTSS Rates'!$A$3:$E$3,0)),0)</f>
        <v>0</v>
      </c>
      <c r="P937" s="55">
        <f t="shared" si="72"/>
        <v>0</v>
      </c>
      <c r="Q937" s="274"/>
      <c r="R937" s="126"/>
      <c r="S937" s="182">
        <f t="shared" si="73"/>
        <v>0</v>
      </c>
      <c r="T937" s="228"/>
      <c r="U937" s="167"/>
      <c r="V937" s="205"/>
      <c r="X937" s="46" t="str">
        <f t="shared" si="74"/>
        <v/>
      </c>
      <c r="Z937" s="46" t="str">
        <f t="shared" si="75"/>
        <v/>
      </c>
      <c r="AA937" s="46" t="str">
        <f t="shared" si="76"/>
        <v xml:space="preserve"> Rate</v>
      </c>
    </row>
    <row r="938" spans="2:27" ht="14.65" customHeight="1" x14ac:dyDescent="0.25">
      <c r="B938" s="125">
        <v>930</v>
      </c>
      <c r="C938" s="121"/>
      <c r="D938" s="52"/>
      <c r="E938" s="52"/>
      <c r="F938" s="121"/>
      <c r="G938" s="57"/>
      <c r="H938" s="53"/>
      <c r="I938" s="54" t="str">
        <f>IFERROR(VLOOKUP(H938,Lists!B:C,2,FALSE),"")</f>
        <v/>
      </c>
      <c r="J938" s="52"/>
      <c r="K938" s="53"/>
      <c r="L938" s="71" t="str">
        <f>IFERROR(INDEX('LTSS Rates'!$C$4:$C$269,MATCH('Claims Summary'!X938,'LTSS Rates'!$A$4:$A$269,0)),"")</f>
        <v/>
      </c>
      <c r="M938" s="54" t="str">
        <f>IFERROR(VLOOKUP(Z938,'LTSS Rates'!A:B,2,FALSE),"")</f>
        <v/>
      </c>
      <c r="N938" s="52"/>
      <c r="O938" s="101">
        <f>IFERROR(INDEX('LTSS Rates'!$A$3:$E$269,MATCH(Z938,'LTSS Rates'!$A$3:$A$269,0),MATCH(AA938,'LTSS Rates'!$A$3:$E$3,0)),0)</f>
        <v>0</v>
      </c>
      <c r="P938" s="55">
        <f t="shared" si="72"/>
        <v>0</v>
      </c>
      <c r="Q938" s="274"/>
      <c r="R938" s="126"/>
      <c r="S938" s="182">
        <f t="shared" si="73"/>
        <v>0</v>
      </c>
      <c r="T938" s="228"/>
      <c r="U938" s="167"/>
      <c r="V938" s="205"/>
      <c r="X938" s="46" t="str">
        <f t="shared" si="74"/>
        <v/>
      </c>
      <c r="Z938" s="46" t="str">
        <f t="shared" si="75"/>
        <v/>
      </c>
      <c r="AA938" s="46" t="str">
        <f t="shared" si="76"/>
        <v xml:space="preserve"> Rate</v>
      </c>
    </row>
    <row r="939" spans="2:27" ht="14.65" customHeight="1" x14ac:dyDescent="0.25">
      <c r="B939" s="125">
        <v>931</v>
      </c>
      <c r="C939" s="121"/>
      <c r="D939" s="52"/>
      <c r="E939" s="52"/>
      <c r="F939" s="121"/>
      <c r="G939" s="57"/>
      <c r="H939" s="53"/>
      <c r="I939" s="54" t="str">
        <f>IFERROR(VLOOKUP(H939,Lists!B:C,2,FALSE),"")</f>
        <v/>
      </c>
      <c r="J939" s="52"/>
      <c r="K939" s="53"/>
      <c r="L939" s="71" t="str">
        <f>IFERROR(INDEX('LTSS Rates'!$C$4:$C$269,MATCH('Claims Summary'!X939,'LTSS Rates'!$A$4:$A$269,0)),"")</f>
        <v/>
      </c>
      <c r="M939" s="54" t="str">
        <f>IFERROR(VLOOKUP(Z939,'LTSS Rates'!A:B,2,FALSE),"")</f>
        <v/>
      </c>
      <c r="N939" s="52"/>
      <c r="O939" s="101">
        <f>IFERROR(INDEX('LTSS Rates'!$A$3:$E$269,MATCH(Z939,'LTSS Rates'!$A$3:$A$269,0),MATCH(AA939,'LTSS Rates'!$A$3:$E$3,0)),0)</f>
        <v>0</v>
      </c>
      <c r="P939" s="55">
        <f t="shared" si="72"/>
        <v>0</v>
      </c>
      <c r="Q939" s="274"/>
      <c r="R939" s="126"/>
      <c r="S939" s="182">
        <f t="shared" si="73"/>
        <v>0</v>
      </c>
      <c r="T939" s="228"/>
      <c r="U939" s="167"/>
      <c r="V939" s="205"/>
      <c r="X939" s="46" t="str">
        <f t="shared" si="74"/>
        <v/>
      </c>
      <c r="Z939" s="46" t="str">
        <f t="shared" si="75"/>
        <v/>
      </c>
      <c r="AA939" s="46" t="str">
        <f t="shared" si="76"/>
        <v xml:space="preserve"> Rate</v>
      </c>
    </row>
    <row r="940" spans="2:27" ht="14.65" customHeight="1" x14ac:dyDescent="0.25">
      <c r="B940" s="125">
        <v>932</v>
      </c>
      <c r="C940" s="121"/>
      <c r="D940" s="52"/>
      <c r="E940" s="52"/>
      <c r="F940" s="121"/>
      <c r="G940" s="57"/>
      <c r="H940" s="53"/>
      <c r="I940" s="54" t="str">
        <f>IFERROR(VLOOKUP(H940,Lists!B:C,2,FALSE),"")</f>
        <v/>
      </c>
      <c r="J940" s="52"/>
      <c r="K940" s="53"/>
      <c r="L940" s="71" t="str">
        <f>IFERROR(INDEX('LTSS Rates'!$C$4:$C$269,MATCH('Claims Summary'!X940,'LTSS Rates'!$A$4:$A$269,0)),"")</f>
        <v/>
      </c>
      <c r="M940" s="54" t="str">
        <f>IFERROR(VLOOKUP(Z940,'LTSS Rates'!A:B,2,FALSE),"")</f>
        <v/>
      </c>
      <c r="N940" s="52"/>
      <c r="O940" s="101">
        <f>IFERROR(INDEX('LTSS Rates'!$A$3:$E$269,MATCH(Z940,'LTSS Rates'!$A$3:$A$269,0),MATCH(AA940,'LTSS Rates'!$A$3:$E$3,0)),0)</f>
        <v>0</v>
      </c>
      <c r="P940" s="55">
        <f t="shared" si="72"/>
        <v>0</v>
      </c>
      <c r="Q940" s="274"/>
      <c r="R940" s="126"/>
      <c r="S940" s="182">
        <f t="shared" si="73"/>
        <v>0</v>
      </c>
      <c r="T940" s="228"/>
      <c r="U940" s="167"/>
      <c r="V940" s="205"/>
      <c r="X940" s="46" t="str">
        <f t="shared" si="74"/>
        <v/>
      </c>
      <c r="Z940" s="46" t="str">
        <f t="shared" si="75"/>
        <v/>
      </c>
      <c r="AA940" s="46" t="str">
        <f t="shared" si="76"/>
        <v xml:space="preserve"> Rate</v>
      </c>
    </row>
    <row r="941" spans="2:27" ht="14.65" customHeight="1" x14ac:dyDescent="0.25">
      <c r="B941" s="125">
        <v>933</v>
      </c>
      <c r="C941" s="121"/>
      <c r="D941" s="52"/>
      <c r="E941" s="52"/>
      <c r="F941" s="121"/>
      <c r="G941" s="57"/>
      <c r="H941" s="53"/>
      <c r="I941" s="54" t="str">
        <f>IFERROR(VLOOKUP(H941,Lists!B:C,2,FALSE),"")</f>
        <v/>
      </c>
      <c r="J941" s="52"/>
      <c r="K941" s="53"/>
      <c r="L941" s="71" t="str">
        <f>IFERROR(INDEX('LTSS Rates'!$C$4:$C$269,MATCH('Claims Summary'!X941,'LTSS Rates'!$A$4:$A$269,0)),"")</f>
        <v/>
      </c>
      <c r="M941" s="54" t="str">
        <f>IFERROR(VLOOKUP(Z941,'LTSS Rates'!A:B,2,FALSE),"")</f>
        <v/>
      </c>
      <c r="N941" s="52"/>
      <c r="O941" s="101">
        <f>IFERROR(INDEX('LTSS Rates'!$A$3:$E$269,MATCH(Z941,'LTSS Rates'!$A$3:$A$269,0),MATCH(AA941,'LTSS Rates'!$A$3:$E$3,0)),0)</f>
        <v>0</v>
      </c>
      <c r="P941" s="55">
        <f t="shared" si="72"/>
        <v>0</v>
      </c>
      <c r="Q941" s="274"/>
      <c r="R941" s="126"/>
      <c r="S941" s="182">
        <f t="shared" si="73"/>
        <v>0</v>
      </c>
      <c r="T941" s="228"/>
      <c r="U941" s="167"/>
      <c r="V941" s="205"/>
      <c r="X941" s="46" t="str">
        <f t="shared" si="74"/>
        <v/>
      </c>
      <c r="Z941" s="46" t="str">
        <f t="shared" si="75"/>
        <v/>
      </c>
      <c r="AA941" s="46" t="str">
        <f t="shared" si="76"/>
        <v xml:space="preserve"> Rate</v>
      </c>
    </row>
    <row r="942" spans="2:27" ht="14.65" customHeight="1" x14ac:dyDescent="0.25">
      <c r="B942" s="125">
        <v>934</v>
      </c>
      <c r="C942" s="121"/>
      <c r="D942" s="52"/>
      <c r="E942" s="52"/>
      <c r="F942" s="121"/>
      <c r="G942" s="57"/>
      <c r="H942" s="53"/>
      <c r="I942" s="54" t="str">
        <f>IFERROR(VLOOKUP(H942,Lists!B:C,2,FALSE),"")</f>
        <v/>
      </c>
      <c r="J942" s="52"/>
      <c r="K942" s="53"/>
      <c r="L942" s="71" t="str">
        <f>IFERROR(INDEX('LTSS Rates'!$C$4:$C$269,MATCH('Claims Summary'!X942,'LTSS Rates'!$A$4:$A$269,0)),"")</f>
        <v/>
      </c>
      <c r="M942" s="54" t="str">
        <f>IFERROR(VLOOKUP(Z942,'LTSS Rates'!A:B,2,FALSE),"")</f>
        <v/>
      </c>
      <c r="N942" s="52"/>
      <c r="O942" s="101">
        <f>IFERROR(INDEX('LTSS Rates'!$A$3:$E$269,MATCH(Z942,'LTSS Rates'!$A$3:$A$269,0),MATCH(AA942,'LTSS Rates'!$A$3:$E$3,0)),0)</f>
        <v>0</v>
      </c>
      <c r="P942" s="55">
        <f t="shared" si="72"/>
        <v>0</v>
      </c>
      <c r="Q942" s="274"/>
      <c r="R942" s="126"/>
      <c r="S942" s="182">
        <f t="shared" si="73"/>
        <v>0</v>
      </c>
      <c r="T942" s="228"/>
      <c r="U942" s="167"/>
      <c r="V942" s="205"/>
      <c r="X942" s="46" t="str">
        <f t="shared" si="74"/>
        <v/>
      </c>
      <c r="Z942" s="46" t="str">
        <f t="shared" si="75"/>
        <v/>
      </c>
      <c r="AA942" s="46" t="str">
        <f t="shared" si="76"/>
        <v xml:space="preserve"> Rate</v>
      </c>
    </row>
    <row r="943" spans="2:27" ht="14.65" customHeight="1" x14ac:dyDescent="0.25">
      <c r="B943" s="125">
        <v>935</v>
      </c>
      <c r="C943" s="121"/>
      <c r="D943" s="52"/>
      <c r="E943" s="52"/>
      <c r="F943" s="121"/>
      <c r="G943" s="57"/>
      <c r="H943" s="53"/>
      <c r="I943" s="54" t="str">
        <f>IFERROR(VLOOKUP(H943,Lists!B:C,2,FALSE),"")</f>
        <v/>
      </c>
      <c r="J943" s="52"/>
      <c r="K943" s="53"/>
      <c r="L943" s="71" t="str">
        <f>IFERROR(INDEX('LTSS Rates'!$C$4:$C$269,MATCH('Claims Summary'!X943,'LTSS Rates'!$A$4:$A$269,0)),"")</f>
        <v/>
      </c>
      <c r="M943" s="54" t="str">
        <f>IFERROR(VLOOKUP(Z943,'LTSS Rates'!A:B,2,FALSE),"")</f>
        <v/>
      </c>
      <c r="N943" s="52"/>
      <c r="O943" s="101">
        <f>IFERROR(INDEX('LTSS Rates'!$A$3:$E$269,MATCH(Z943,'LTSS Rates'!$A$3:$A$269,0),MATCH(AA943,'LTSS Rates'!$A$3:$E$3,0)),0)</f>
        <v>0</v>
      </c>
      <c r="P943" s="55">
        <f t="shared" si="72"/>
        <v>0</v>
      </c>
      <c r="Q943" s="274"/>
      <c r="R943" s="126"/>
      <c r="S943" s="182">
        <f t="shared" si="73"/>
        <v>0</v>
      </c>
      <c r="T943" s="228"/>
      <c r="U943" s="167"/>
      <c r="V943" s="205"/>
      <c r="X943" s="46" t="str">
        <f t="shared" si="74"/>
        <v/>
      </c>
      <c r="Z943" s="46" t="str">
        <f t="shared" si="75"/>
        <v/>
      </c>
      <c r="AA943" s="46" t="str">
        <f t="shared" si="76"/>
        <v xml:space="preserve"> Rate</v>
      </c>
    </row>
    <row r="944" spans="2:27" ht="14.65" customHeight="1" x14ac:dyDescent="0.25">
      <c r="B944" s="125">
        <v>936</v>
      </c>
      <c r="C944" s="121"/>
      <c r="D944" s="52"/>
      <c r="E944" s="52"/>
      <c r="F944" s="121"/>
      <c r="G944" s="57"/>
      <c r="H944" s="53"/>
      <c r="I944" s="54" t="str">
        <f>IFERROR(VLOOKUP(H944,Lists!B:C,2,FALSE),"")</f>
        <v/>
      </c>
      <c r="J944" s="52"/>
      <c r="K944" s="53"/>
      <c r="L944" s="71" t="str">
        <f>IFERROR(INDEX('LTSS Rates'!$C$4:$C$269,MATCH('Claims Summary'!X944,'LTSS Rates'!$A$4:$A$269,0)),"")</f>
        <v/>
      </c>
      <c r="M944" s="54" t="str">
        <f>IFERROR(VLOOKUP(Z944,'LTSS Rates'!A:B,2,FALSE),"")</f>
        <v/>
      </c>
      <c r="N944" s="52"/>
      <c r="O944" s="101">
        <f>IFERROR(INDEX('LTSS Rates'!$A$3:$E$269,MATCH(Z944,'LTSS Rates'!$A$3:$A$269,0),MATCH(AA944,'LTSS Rates'!$A$3:$E$3,0)),0)</f>
        <v>0</v>
      </c>
      <c r="P944" s="55">
        <f t="shared" si="72"/>
        <v>0</v>
      </c>
      <c r="Q944" s="274"/>
      <c r="R944" s="126"/>
      <c r="S944" s="182">
        <f t="shared" si="73"/>
        <v>0</v>
      </c>
      <c r="T944" s="228"/>
      <c r="U944" s="167"/>
      <c r="V944" s="205"/>
      <c r="X944" s="46" t="str">
        <f t="shared" si="74"/>
        <v/>
      </c>
      <c r="Z944" s="46" t="str">
        <f t="shared" si="75"/>
        <v/>
      </c>
      <c r="AA944" s="46" t="str">
        <f t="shared" si="76"/>
        <v xml:space="preserve"> Rate</v>
      </c>
    </row>
    <row r="945" spans="2:27" ht="14.65" customHeight="1" x14ac:dyDescent="0.25">
      <c r="B945" s="125">
        <v>937</v>
      </c>
      <c r="C945" s="121"/>
      <c r="D945" s="52"/>
      <c r="E945" s="52"/>
      <c r="F945" s="121"/>
      <c r="G945" s="57"/>
      <c r="H945" s="53"/>
      <c r="I945" s="54" t="str">
        <f>IFERROR(VLOOKUP(H945,Lists!B:C,2,FALSE),"")</f>
        <v/>
      </c>
      <c r="J945" s="52"/>
      <c r="K945" s="53"/>
      <c r="L945" s="71" t="str">
        <f>IFERROR(INDEX('LTSS Rates'!$C$4:$C$269,MATCH('Claims Summary'!X945,'LTSS Rates'!$A$4:$A$269,0)),"")</f>
        <v/>
      </c>
      <c r="M945" s="54" t="str">
        <f>IFERROR(VLOOKUP(Z945,'LTSS Rates'!A:B,2,FALSE),"")</f>
        <v/>
      </c>
      <c r="N945" s="52"/>
      <c r="O945" s="101">
        <f>IFERROR(INDEX('LTSS Rates'!$A$3:$E$269,MATCH(Z945,'LTSS Rates'!$A$3:$A$269,0),MATCH(AA945,'LTSS Rates'!$A$3:$E$3,0)),0)</f>
        <v>0</v>
      </c>
      <c r="P945" s="55">
        <f t="shared" si="72"/>
        <v>0</v>
      </c>
      <c r="Q945" s="274"/>
      <c r="R945" s="126"/>
      <c r="S945" s="182">
        <f t="shared" si="73"/>
        <v>0</v>
      </c>
      <c r="T945" s="228"/>
      <c r="U945" s="167"/>
      <c r="V945" s="205"/>
      <c r="X945" s="46" t="str">
        <f t="shared" si="74"/>
        <v/>
      </c>
      <c r="Z945" s="46" t="str">
        <f t="shared" si="75"/>
        <v/>
      </c>
      <c r="AA945" s="46" t="str">
        <f t="shared" si="76"/>
        <v xml:space="preserve"> Rate</v>
      </c>
    </row>
    <row r="946" spans="2:27" ht="14.65" customHeight="1" x14ac:dyDescent="0.25">
      <c r="B946" s="125">
        <v>938</v>
      </c>
      <c r="C946" s="121"/>
      <c r="D946" s="52"/>
      <c r="E946" s="52"/>
      <c r="F946" s="121"/>
      <c r="G946" s="57"/>
      <c r="H946" s="53"/>
      <c r="I946" s="54" t="str">
        <f>IFERROR(VLOOKUP(H946,Lists!B:C,2,FALSE),"")</f>
        <v/>
      </c>
      <c r="J946" s="52"/>
      <c r="K946" s="53"/>
      <c r="L946" s="71" t="str">
        <f>IFERROR(INDEX('LTSS Rates'!$C$4:$C$269,MATCH('Claims Summary'!X946,'LTSS Rates'!$A$4:$A$269,0)),"")</f>
        <v/>
      </c>
      <c r="M946" s="54" t="str">
        <f>IFERROR(VLOOKUP(Z946,'LTSS Rates'!A:B,2,FALSE),"")</f>
        <v/>
      </c>
      <c r="N946" s="52"/>
      <c r="O946" s="101">
        <f>IFERROR(INDEX('LTSS Rates'!$A$3:$E$269,MATCH(Z946,'LTSS Rates'!$A$3:$A$269,0),MATCH(AA946,'LTSS Rates'!$A$3:$E$3,0)),0)</f>
        <v>0</v>
      </c>
      <c r="P946" s="55">
        <f t="shared" si="72"/>
        <v>0</v>
      </c>
      <c r="Q946" s="274"/>
      <c r="R946" s="126"/>
      <c r="S946" s="182">
        <f t="shared" si="73"/>
        <v>0</v>
      </c>
      <c r="T946" s="228"/>
      <c r="U946" s="167"/>
      <c r="V946" s="205"/>
      <c r="X946" s="46" t="str">
        <f t="shared" si="74"/>
        <v/>
      </c>
      <c r="Z946" s="46" t="str">
        <f t="shared" si="75"/>
        <v/>
      </c>
      <c r="AA946" s="46" t="str">
        <f t="shared" si="76"/>
        <v xml:space="preserve"> Rate</v>
      </c>
    </row>
    <row r="947" spans="2:27" ht="14.65" customHeight="1" x14ac:dyDescent="0.25">
      <c r="B947" s="125">
        <v>939</v>
      </c>
      <c r="C947" s="121"/>
      <c r="D947" s="52"/>
      <c r="E947" s="52"/>
      <c r="F947" s="121"/>
      <c r="G947" s="57"/>
      <c r="H947" s="53"/>
      <c r="I947" s="54" t="str">
        <f>IFERROR(VLOOKUP(H947,Lists!B:C,2,FALSE),"")</f>
        <v/>
      </c>
      <c r="J947" s="52"/>
      <c r="K947" s="53"/>
      <c r="L947" s="71" t="str">
        <f>IFERROR(INDEX('LTSS Rates'!$C$4:$C$269,MATCH('Claims Summary'!X947,'LTSS Rates'!$A$4:$A$269,0)),"")</f>
        <v/>
      </c>
      <c r="M947" s="54" t="str">
        <f>IFERROR(VLOOKUP(Z947,'LTSS Rates'!A:B,2,FALSE),"")</f>
        <v/>
      </c>
      <c r="N947" s="52"/>
      <c r="O947" s="101">
        <f>IFERROR(INDEX('LTSS Rates'!$A$3:$E$269,MATCH(Z947,'LTSS Rates'!$A$3:$A$269,0),MATCH(AA947,'LTSS Rates'!$A$3:$E$3,0)),0)</f>
        <v>0</v>
      </c>
      <c r="P947" s="55">
        <f t="shared" si="72"/>
        <v>0</v>
      </c>
      <c r="Q947" s="274"/>
      <c r="R947" s="126"/>
      <c r="S947" s="182">
        <f t="shared" si="73"/>
        <v>0</v>
      </c>
      <c r="T947" s="228"/>
      <c r="U947" s="167"/>
      <c r="V947" s="205"/>
      <c r="X947" s="46" t="str">
        <f t="shared" si="74"/>
        <v/>
      </c>
      <c r="Z947" s="46" t="str">
        <f t="shared" si="75"/>
        <v/>
      </c>
      <c r="AA947" s="46" t="str">
        <f t="shared" si="76"/>
        <v xml:space="preserve"> Rate</v>
      </c>
    </row>
    <row r="948" spans="2:27" ht="14.65" customHeight="1" x14ac:dyDescent="0.25">
      <c r="B948" s="125">
        <v>940</v>
      </c>
      <c r="C948" s="121"/>
      <c r="D948" s="52"/>
      <c r="E948" s="52"/>
      <c r="F948" s="121"/>
      <c r="G948" s="57"/>
      <c r="H948" s="53"/>
      <c r="I948" s="54" t="str">
        <f>IFERROR(VLOOKUP(H948,Lists!B:C,2,FALSE),"")</f>
        <v/>
      </c>
      <c r="J948" s="52"/>
      <c r="K948" s="53"/>
      <c r="L948" s="71" t="str">
        <f>IFERROR(INDEX('LTSS Rates'!$C$4:$C$269,MATCH('Claims Summary'!X948,'LTSS Rates'!$A$4:$A$269,0)),"")</f>
        <v/>
      </c>
      <c r="M948" s="54" t="str">
        <f>IFERROR(VLOOKUP(Z948,'LTSS Rates'!A:B,2,FALSE),"")</f>
        <v/>
      </c>
      <c r="N948" s="52"/>
      <c r="O948" s="101">
        <f>IFERROR(INDEX('LTSS Rates'!$A$3:$E$269,MATCH(Z948,'LTSS Rates'!$A$3:$A$269,0),MATCH(AA948,'LTSS Rates'!$A$3:$E$3,0)),0)</f>
        <v>0</v>
      </c>
      <c r="P948" s="55">
        <f t="shared" si="72"/>
        <v>0</v>
      </c>
      <c r="Q948" s="274"/>
      <c r="R948" s="126"/>
      <c r="S948" s="182">
        <f t="shared" si="73"/>
        <v>0</v>
      </c>
      <c r="T948" s="228"/>
      <c r="U948" s="167"/>
      <c r="V948" s="205"/>
      <c r="X948" s="46" t="str">
        <f t="shared" si="74"/>
        <v/>
      </c>
      <c r="Z948" s="46" t="str">
        <f t="shared" si="75"/>
        <v/>
      </c>
      <c r="AA948" s="46" t="str">
        <f t="shared" si="76"/>
        <v xml:space="preserve"> Rate</v>
      </c>
    </row>
    <row r="949" spans="2:27" ht="14.65" customHeight="1" x14ac:dyDescent="0.25">
      <c r="B949" s="125">
        <v>941</v>
      </c>
      <c r="C949" s="121"/>
      <c r="D949" s="52"/>
      <c r="E949" s="52"/>
      <c r="F949" s="121"/>
      <c r="G949" s="57"/>
      <c r="H949" s="53"/>
      <c r="I949" s="54" t="str">
        <f>IFERROR(VLOOKUP(H949,Lists!B:C,2,FALSE),"")</f>
        <v/>
      </c>
      <c r="J949" s="52"/>
      <c r="K949" s="53"/>
      <c r="L949" s="71" t="str">
        <f>IFERROR(INDEX('LTSS Rates'!$C$4:$C$269,MATCH('Claims Summary'!X949,'LTSS Rates'!$A$4:$A$269,0)),"")</f>
        <v/>
      </c>
      <c r="M949" s="54" t="str">
        <f>IFERROR(VLOOKUP(Z949,'LTSS Rates'!A:B,2,FALSE),"")</f>
        <v/>
      </c>
      <c r="N949" s="52"/>
      <c r="O949" s="101">
        <f>IFERROR(INDEX('LTSS Rates'!$A$3:$E$269,MATCH(Z949,'LTSS Rates'!$A$3:$A$269,0),MATCH(AA949,'LTSS Rates'!$A$3:$E$3,0)),0)</f>
        <v>0</v>
      </c>
      <c r="P949" s="55">
        <f t="shared" ref="P949:P1008" si="77">IFERROR(N949*O949,0)</f>
        <v>0</v>
      </c>
      <c r="Q949" s="274"/>
      <c r="R949" s="126"/>
      <c r="S949" s="182">
        <f t="shared" ref="S949:S1008" si="78">P949-R949</f>
        <v>0</v>
      </c>
      <c r="T949" s="228"/>
      <c r="U949" s="167"/>
      <c r="V949" s="205"/>
      <c r="X949" s="46" t="str">
        <f t="shared" ref="X949:X1008" si="79">CONCATENATE(K949,J949)</f>
        <v/>
      </c>
      <c r="Z949" s="46" t="str">
        <f t="shared" ref="Z949:Z1008" si="80">IF(G949="State Funded",CONCATENATE(K949,"CP"),CONCATENATE(K949,J949))</f>
        <v/>
      </c>
      <c r="AA949" s="46" t="str">
        <f t="shared" ref="AA949:AA1008" si="81">CONCATENATE(I949," ","Rate")</f>
        <v xml:space="preserve"> Rate</v>
      </c>
    </row>
    <row r="950" spans="2:27" ht="14.65" customHeight="1" x14ac:dyDescent="0.25">
      <c r="B950" s="125">
        <v>942</v>
      </c>
      <c r="C950" s="121"/>
      <c r="D950" s="52"/>
      <c r="E950" s="52"/>
      <c r="F950" s="121"/>
      <c r="G950" s="57"/>
      <c r="H950" s="53"/>
      <c r="I950" s="54" t="str">
        <f>IFERROR(VLOOKUP(H950,Lists!B:C,2,FALSE),"")</f>
        <v/>
      </c>
      <c r="J950" s="52"/>
      <c r="K950" s="53"/>
      <c r="L950" s="71" t="str">
        <f>IFERROR(INDEX('LTSS Rates'!$C$4:$C$269,MATCH('Claims Summary'!X950,'LTSS Rates'!$A$4:$A$269,0)),"")</f>
        <v/>
      </c>
      <c r="M950" s="54" t="str">
        <f>IFERROR(VLOOKUP(Z950,'LTSS Rates'!A:B,2,FALSE),"")</f>
        <v/>
      </c>
      <c r="N950" s="52"/>
      <c r="O950" s="101">
        <f>IFERROR(INDEX('LTSS Rates'!$A$3:$E$269,MATCH(Z950,'LTSS Rates'!$A$3:$A$269,0),MATCH(AA950,'LTSS Rates'!$A$3:$E$3,0)),0)</f>
        <v>0</v>
      </c>
      <c r="P950" s="55">
        <f t="shared" si="77"/>
        <v>0</v>
      </c>
      <c r="Q950" s="274"/>
      <c r="R950" s="126"/>
      <c r="S950" s="182">
        <f t="shared" si="78"/>
        <v>0</v>
      </c>
      <c r="T950" s="228"/>
      <c r="U950" s="167"/>
      <c r="V950" s="205"/>
      <c r="X950" s="46" t="str">
        <f t="shared" si="79"/>
        <v/>
      </c>
      <c r="Z950" s="46" t="str">
        <f t="shared" si="80"/>
        <v/>
      </c>
      <c r="AA950" s="46" t="str">
        <f t="shared" si="81"/>
        <v xml:space="preserve"> Rate</v>
      </c>
    </row>
    <row r="951" spans="2:27" ht="14.65" customHeight="1" x14ac:dyDescent="0.25">
      <c r="B951" s="125">
        <v>943</v>
      </c>
      <c r="C951" s="121"/>
      <c r="D951" s="52"/>
      <c r="E951" s="52"/>
      <c r="F951" s="121"/>
      <c r="G951" s="57"/>
      <c r="H951" s="53"/>
      <c r="I951" s="54" t="str">
        <f>IFERROR(VLOOKUP(H951,Lists!B:C,2,FALSE),"")</f>
        <v/>
      </c>
      <c r="J951" s="52"/>
      <c r="K951" s="53"/>
      <c r="L951" s="71" t="str">
        <f>IFERROR(INDEX('LTSS Rates'!$C$4:$C$269,MATCH('Claims Summary'!X951,'LTSS Rates'!$A$4:$A$269,0)),"")</f>
        <v/>
      </c>
      <c r="M951" s="54" t="str">
        <f>IFERROR(VLOOKUP(Z951,'LTSS Rates'!A:B,2,FALSE),"")</f>
        <v/>
      </c>
      <c r="N951" s="52"/>
      <c r="O951" s="101">
        <f>IFERROR(INDEX('LTSS Rates'!$A$3:$E$269,MATCH(Z951,'LTSS Rates'!$A$3:$A$269,0),MATCH(AA951,'LTSS Rates'!$A$3:$E$3,0)),0)</f>
        <v>0</v>
      </c>
      <c r="P951" s="55">
        <f t="shared" si="77"/>
        <v>0</v>
      </c>
      <c r="Q951" s="274"/>
      <c r="R951" s="126"/>
      <c r="S951" s="182">
        <f t="shared" si="78"/>
        <v>0</v>
      </c>
      <c r="T951" s="228"/>
      <c r="U951" s="167"/>
      <c r="V951" s="205"/>
      <c r="X951" s="46" t="str">
        <f t="shared" si="79"/>
        <v/>
      </c>
      <c r="Z951" s="46" t="str">
        <f t="shared" si="80"/>
        <v/>
      </c>
      <c r="AA951" s="46" t="str">
        <f t="shared" si="81"/>
        <v xml:space="preserve"> Rate</v>
      </c>
    </row>
    <row r="952" spans="2:27" ht="14.65" customHeight="1" x14ac:dyDescent="0.25">
      <c r="B952" s="125">
        <v>944</v>
      </c>
      <c r="C952" s="121"/>
      <c r="D952" s="52"/>
      <c r="E952" s="52"/>
      <c r="F952" s="121"/>
      <c r="G952" s="57"/>
      <c r="H952" s="53"/>
      <c r="I952" s="54" t="str">
        <f>IFERROR(VLOOKUP(H952,Lists!B:C,2,FALSE),"")</f>
        <v/>
      </c>
      <c r="J952" s="52"/>
      <c r="K952" s="53"/>
      <c r="L952" s="71" t="str">
        <f>IFERROR(INDEX('LTSS Rates'!$C$4:$C$269,MATCH('Claims Summary'!X952,'LTSS Rates'!$A$4:$A$269,0)),"")</f>
        <v/>
      </c>
      <c r="M952" s="54" t="str">
        <f>IFERROR(VLOOKUP(Z952,'LTSS Rates'!A:B,2,FALSE),"")</f>
        <v/>
      </c>
      <c r="N952" s="52"/>
      <c r="O952" s="101">
        <f>IFERROR(INDEX('LTSS Rates'!$A$3:$E$269,MATCH(Z952,'LTSS Rates'!$A$3:$A$269,0),MATCH(AA952,'LTSS Rates'!$A$3:$E$3,0)),0)</f>
        <v>0</v>
      </c>
      <c r="P952" s="55">
        <f t="shared" si="77"/>
        <v>0</v>
      </c>
      <c r="Q952" s="274"/>
      <c r="R952" s="126"/>
      <c r="S952" s="182">
        <f t="shared" si="78"/>
        <v>0</v>
      </c>
      <c r="T952" s="228"/>
      <c r="U952" s="167"/>
      <c r="V952" s="205"/>
      <c r="X952" s="46" t="str">
        <f t="shared" si="79"/>
        <v/>
      </c>
      <c r="Z952" s="46" t="str">
        <f t="shared" si="80"/>
        <v/>
      </c>
      <c r="AA952" s="46" t="str">
        <f t="shared" si="81"/>
        <v xml:space="preserve"> Rate</v>
      </c>
    </row>
    <row r="953" spans="2:27" ht="14.65" customHeight="1" x14ac:dyDescent="0.25">
      <c r="B953" s="125">
        <v>945</v>
      </c>
      <c r="C953" s="121"/>
      <c r="D953" s="52"/>
      <c r="E953" s="52"/>
      <c r="F953" s="121"/>
      <c r="G953" s="57"/>
      <c r="H953" s="53"/>
      <c r="I953" s="54" t="str">
        <f>IFERROR(VLOOKUP(H953,Lists!B:C,2,FALSE),"")</f>
        <v/>
      </c>
      <c r="J953" s="52"/>
      <c r="K953" s="53"/>
      <c r="L953" s="71" t="str">
        <f>IFERROR(INDEX('LTSS Rates'!$C$4:$C$269,MATCH('Claims Summary'!X953,'LTSS Rates'!$A$4:$A$269,0)),"")</f>
        <v/>
      </c>
      <c r="M953" s="54" t="str">
        <f>IFERROR(VLOOKUP(Z953,'LTSS Rates'!A:B,2,FALSE),"")</f>
        <v/>
      </c>
      <c r="N953" s="52"/>
      <c r="O953" s="101">
        <f>IFERROR(INDEX('LTSS Rates'!$A$3:$E$269,MATCH(Z953,'LTSS Rates'!$A$3:$A$269,0),MATCH(AA953,'LTSS Rates'!$A$3:$E$3,0)),0)</f>
        <v>0</v>
      </c>
      <c r="P953" s="55">
        <f t="shared" si="77"/>
        <v>0</v>
      </c>
      <c r="Q953" s="274"/>
      <c r="R953" s="126"/>
      <c r="S953" s="182">
        <f t="shared" si="78"/>
        <v>0</v>
      </c>
      <c r="T953" s="228"/>
      <c r="U953" s="167"/>
      <c r="V953" s="205"/>
      <c r="X953" s="46" t="str">
        <f t="shared" si="79"/>
        <v/>
      </c>
      <c r="Z953" s="46" t="str">
        <f t="shared" si="80"/>
        <v/>
      </c>
      <c r="AA953" s="46" t="str">
        <f t="shared" si="81"/>
        <v xml:space="preserve"> Rate</v>
      </c>
    </row>
    <row r="954" spans="2:27" ht="14.65" customHeight="1" x14ac:dyDescent="0.25">
      <c r="B954" s="125">
        <v>946</v>
      </c>
      <c r="C954" s="121"/>
      <c r="D954" s="52"/>
      <c r="E954" s="52"/>
      <c r="F954" s="121"/>
      <c r="G954" s="57"/>
      <c r="H954" s="53"/>
      <c r="I954" s="54" t="str">
        <f>IFERROR(VLOOKUP(H954,Lists!B:C,2,FALSE),"")</f>
        <v/>
      </c>
      <c r="J954" s="52"/>
      <c r="K954" s="53"/>
      <c r="L954" s="71" t="str">
        <f>IFERROR(INDEX('LTSS Rates'!$C$4:$C$269,MATCH('Claims Summary'!X954,'LTSS Rates'!$A$4:$A$269,0)),"")</f>
        <v/>
      </c>
      <c r="M954" s="54" t="str">
        <f>IFERROR(VLOOKUP(Z954,'LTSS Rates'!A:B,2,FALSE),"")</f>
        <v/>
      </c>
      <c r="N954" s="52"/>
      <c r="O954" s="101">
        <f>IFERROR(INDEX('LTSS Rates'!$A$3:$E$269,MATCH(Z954,'LTSS Rates'!$A$3:$A$269,0),MATCH(AA954,'LTSS Rates'!$A$3:$E$3,0)),0)</f>
        <v>0</v>
      </c>
      <c r="P954" s="55">
        <f t="shared" si="77"/>
        <v>0</v>
      </c>
      <c r="Q954" s="274"/>
      <c r="R954" s="126"/>
      <c r="S954" s="182">
        <f t="shared" si="78"/>
        <v>0</v>
      </c>
      <c r="T954" s="228"/>
      <c r="U954" s="167"/>
      <c r="V954" s="205"/>
      <c r="X954" s="46" t="str">
        <f t="shared" si="79"/>
        <v/>
      </c>
      <c r="Z954" s="46" t="str">
        <f t="shared" si="80"/>
        <v/>
      </c>
      <c r="AA954" s="46" t="str">
        <f t="shared" si="81"/>
        <v xml:space="preserve"> Rate</v>
      </c>
    </row>
    <row r="955" spans="2:27" ht="14.65" customHeight="1" x14ac:dyDescent="0.25">
      <c r="B955" s="125">
        <v>947</v>
      </c>
      <c r="C955" s="121"/>
      <c r="D955" s="52"/>
      <c r="E955" s="52"/>
      <c r="F955" s="121"/>
      <c r="G955" s="57"/>
      <c r="H955" s="53"/>
      <c r="I955" s="54" t="str">
        <f>IFERROR(VLOOKUP(H955,Lists!B:C,2,FALSE),"")</f>
        <v/>
      </c>
      <c r="J955" s="52"/>
      <c r="K955" s="53"/>
      <c r="L955" s="71" t="str">
        <f>IFERROR(INDEX('LTSS Rates'!$C$4:$C$269,MATCH('Claims Summary'!X955,'LTSS Rates'!$A$4:$A$269,0)),"")</f>
        <v/>
      </c>
      <c r="M955" s="54" t="str">
        <f>IFERROR(VLOOKUP(Z955,'LTSS Rates'!A:B,2,FALSE),"")</f>
        <v/>
      </c>
      <c r="N955" s="52"/>
      <c r="O955" s="101">
        <f>IFERROR(INDEX('LTSS Rates'!$A$3:$E$269,MATCH(Z955,'LTSS Rates'!$A$3:$A$269,0),MATCH(AA955,'LTSS Rates'!$A$3:$E$3,0)),0)</f>
        <v>0</v>
      </c>
      <c r="P955" s="55">
        <f t="shared" si="77"/>
        <v>0</v>
      </c>
      <c r="Q955" s="274"/>
      <c r="R955" s="126"/>
      <c r="S955" s="182">
        <f t="shared" si="78"/>
        <v>0</v>
      </c>
      <c r="T955" s="228"/>
      <c r="U955" s="167"/>
      <c r="V955" s="205"/>
      <c r="X955" s="46" t="str">
        <f t="shared" si="79"/>
        <v/>
      </c>
      <c r="Z955" s="46" t="str">
        <f t="shared" si="80"/>
        <v/>
      </c>
      <c r="AA955" s="46" t="str">
        <f t="shared" si="81"/>
        <v xml:space="preserve"> Rate</v>
      </c>
    </row>
    <row r="956" spans="2:27" ht="14.65" customHeight="1" x14ac:dyDescent="0.25">
      <c r="B956" s="125">
        <v>948</v>
      </c>
      <c r="C956" s="121"/>
      <c r="D956" s="52"/>
      <c r="E956" s="52"/>
      <c r="F956" s="121"/>
      <c r="G956" s="57"/>
      <c r="H956" s="53"/>
      <c r="I956" s="54" t="str">
        <f>IFERROR(VLOOKUP(H956,Lists!B:C,2,FALSE),"")</f>
        <v/>
      </c>
      <c r="J956" s="52"/>
      <c r="K956" s="53"/>
      <c r="L956" s="71" t="str">
        <f>IFERROR(INDEX('LTSS Rates'!$C$4:$C$269,MATCH('Claims Summary'!X956,'LTSS Rates'!$A$4:$A$269,0)),"")</f>
        <v/>
      </c>
      <c r="M956" s="54" t="str">
        <f>IFERROR(VLOOKUP(Z956,'LTSS Rates'!A:B,2,FALSE),"")</f>
        <v/>
      </c>
      <c r="N956" s="52"/>
      <c r="O956" s="101">
        <f>IFERROR(INDEX('LTSS Rates'!$A$3:$E$269,MATCH(Z956,'LTSS Rates'!$A$3:$A$269,0),MATCH(AA956,'LTSS Rates'!$A$3:$E$3,0)),0)</f>
        <v>0</v>
      </c>
      <c r="P956" s="55">
        <f t="shared" si="77"/>
        <v>0</v>
      </c>
      <c r="Q956" s="274"/>
      <c r="R956" s="126"/>
      <c r="S956" s="182">
        <f t="shared" si="78"/>
        <v>0</v>
      </c>
      <c r="T956" s="228"/>
      <c r="U956" s="167"/>
      <c r="V956" s="205"/>
      <c r="X956" s="46" t="str">
        <f t="shared" si="79"/>
        <v/>
      </c>
      <c r="Z956" s="46" t="str">
        <f t="shared" si="80"/>
        <v/>
      </c>
      <c r="AA956" s="46" t="str">
        <f t="shared" si="81"/>
        <v xml:space="preserve"> Rate</v>
      </c>
    </row>
    <row r="957" spans="2:27" ht="14.65" customHeight="1" x14ac:dyDescent="0.25">
      <c r="B957" s="125">
        <v>949</v>
      </c>
      <c r="C957" s="121"/>
      <c r="D957" s="52"/>
      <c r="E957" s="52"/>
      <c r="F957" s="121"/>
      <c r="G957" s="57"/>
      <c r="H957" s="53"/>
      <c r="I957" s="54" t="str">
        <f>IFERROR(VLOOKUP(H957,Lists!B:C,2,FALSE),"")</f>
        <v/>
      </c>
      <c r="J957" s="52"/>
      <c r="K957" s="53"/>
      <c r="L957" s="71" t="str">
        <f>IFERROR(INDEX('LTSS Rates'!$C$4:$C$269,MATCH('Claims Summary'!X957,'LTSS Rates'!$A$4:$A$269,0)),"")</f>
        <v/>
      </c>
      <c r="M957" s="54" t="str">
        <f>IFERROR(VLOOKUP(Z957,'LTSS Rates'!A:B,2,FALSE),"")</f>
        <v/>
      </c>
      <c r="N957" s="52"/>
      <c r="O957" s="101">
        <f>IFERROR(INDEX('LTSS Rates'!$A$3:$E$269,MATCH(Z957,'LTSS Rates'!$A$3:$A$269,0),MATCH(AA957,'LTSS Rates'!$A$3:$E$3,0)),0)</f>
        <v>0</v>
      </c>
      <c r="P957" s="55">
        <f t="shared" si="77"/>
        <v>0</v>
      </c>
      <c r="Q957" s="274"/>
      <c r="R957" s="126"/>
      <c r="S957" s="182">
        <f t="shared" si="78"/>
        <v>0</v>
      </c>
      <c r="T957" s="228"/>
      <c r="U957" s="167"/>
      <c r="V957" s="205"/>
      <c r="X957" s="46" t="str">
        <f t="shared" si="79"/>
        <v/>
      </c>
      <c r="Z957" s="46" t="str">
        <f t="shared" si="80"/>
        <v/>
      </c>
      <c r="AA957" s="46" t="str">
        <f t="shared" si="81"/>
        <v xml:space="preserve"> Rate</v>
      </c>
    </row>
    <row r="958" spans="2:27" ht="14.65" customHeight="1" x14ac:dyDescent="0.25">
      <c r="B958" s="125">
        <v>950</v>
      </c>
      <c r="C958" s="121"/>
      <c r="D958" s="52"/>
      <c r="E958" s="52"/>
      <c r="F958" s="121"/>
      <c r="G958" s="57"/>
      <c r="H958" s="53"/>
      <c r="I958" s="54" t="str">
        <f>IFERROR(VLOOKUP(H958,Lists!B:C,2,FALSE),"")</f>
        <v/>
      </c>
      <c r="J958" s="52"/>
      <c r="K958" s="53"/>
      <c r="L958" s="71" t="str">
        <f>IFERROR(INDEX('LTSS Rates'!$C$4:$C$269,MATCH('Claims Summary'!X958,'LTSS Rates'!$A$4:$A$269,0)),"")</f>
        <v/>
      </c>
      <c r="M958" s="54" t="str">
        <f>IFERROR(VLOOKUP(Z958,'LTSS Rates'!A:B,2,FALSE),"")</f>
        <v/>
      </c>
      <c r="N958" s="52"/>
      <c r="O958" s="101">
        <f>IFERROR(INDEX('LTSS Rates'!$A$3:$E$269,MATCH(Z958,'LTSS Rates'!$A$3:$A$269,0),MATCH(AA958,'LTSS Rates'!$A$3:$E$3,0)),0)</f>
        <v>0</v>
      </c>
      <c r="P958" s="55">
        <f t="shared" si="77"/>
        <v>0</v>
      </c>
      <c r="Q958" s="274"/>
      <c r="R958" s="126"/>
      <c r="S958" s="182">
        <f t="shared" si="78"/>
        <v>0</v>
      </c>
      <c r="T958" s="228"/>
      <c r="U958" s="167"/>
      <c r="V958" s="205"/>
      <c r="X958" s="46" t="str">
        <f t="shared" si="79"/>
        <v/>
      </c>
      <c r="Z958" s="46" t="str">
        <f t="shared" si="80"/>
        <v/>
      </c>
      <c r="AA958" s="46" t="str">
        <f t="shared" si="81"/>
        <v xml:space="preserve"> Rate</v>
      </c>
    </row>
    <row r="959" spans="2:27" ht="14.65" customHeight="1" x14ac:dyDescent="0.25">
      <c r="B959" s="125">
        <v>951</v>
      </c>
      <c r="C959" s="121"/>
      <c r="D959" s="52"/>
      <c r="E959" s="52"/>
      <c r="F959" s="121"/>
      <c r="G959" s="57"/>
      <c r="H959" s="53"/>
      <c r="I959" s="54" t="str">
        <f>IFERROR(VLOOKUP(H959,Lists!B:C,2,FALSE),"")</f>
        <v/>
      </c>
      <c r="J959" s="52"/>
      <c r="K959" s="53"/>
      <c r="L959" s="71" t="str">
        <f>IFERROR(INDEX('LTSS Rates'!$C$4:$C$269,MATCH('Claims Summary'!X959,'LTSS Rates'!$A$4:$A$269,0)),"")</f>
        <v/>
      </c>
      <c r="M959" s="54" t="str">
        <f>IFERROR(VLOOKUP(Z959,'LTSS Rates'!A:B,2,FALSE),"")</f>
        <v/>
      </c>
      <c r="N959" s="52"/>
      <c r="O959" s="101">
        <f>IFERROR(INDEX('LTSS Rates'!$A$3:$E$269,MATCH(Z959,'LTSS Rates'!$A$3:$A$269,0),MATCH(AA959,'LTSS Rates'!$A$3:$E$3,0)),0)</f>
        <v>0</v>
      </c>
      <c r="P959" s="55">
        <f t="shared" si="77"/>
        <v>0</v>
      </c>
      <c r="Q959" s="274"/>
      <c r="R959" s="126"/>
      <c r="S959" s="182">
        <f t="shared" si="78"/>
        <v>0</v>
      </c>
      <c r="T959" s="228"/>
      <c r="U959" s="167"/>
      <c r="V959" s="205"/>
      <c r="X959" s="46" t="str">
        <f t="shared" si="79"/>
        <v/>
      </c>
      <c r="Z959" s="46" t="str">
        <f t="shared" si="80"/>
        <v/>
      </c>
      <c r="AA959" s="46" t="str">
        <f t="shared" si="81"/>
        <v xml:space="preserve"> Rate</v>
      </c>
    </row>
    <row r="960" spans="2:27" ht="14.65" customHeight="1" x14ac:dyDescent="0.25">
      <c r="B960" s="125">
        <v>952</v>
      </c>
      <c r="C960" s="121"/>
      <c r="D960" s="52"/>
      <c r="E960" s="52"/>
      <c r="F960" s="121"/>
      <c r="G960" s="57"/>
      <c r="H960" s="53"/>
      <c r="I960" s="54" t="str">
        <f>IFERROR(VLOOKUP(H960,Lists!B:C,2,FALSE),"")</f>
        <v/>
      </c>
      <c r="J960" s="52"/>
      <c r="K960" s="53"/>
      <c r="L960" s="71" t="str">
        <f>IFERROR(INDEX('LTSS Rates'!$C$4:$C$269,MATCH('Claims Summary'!X960,'LTSS Rates'!$A$4:$A$269,0)),"")</f>
        <v/>
      </c>
      <c r="M960" s="54" t="str">
        <f>IFERROR(VLOOKUP(Z960,'LTSS Rates'!A:B,2,FALSE),"")</f>
        <v/>
      </c>
      <c r="N960" s="52"/>
      <c r="O960" s="101">
        <f>IFERROR(INDEX('LTSS Rates'!$A$3:$E$269,MATCH(Z960,'LTSS Rates'!$A$3:$A$269,0),MATCH(AA960,'LTSS Rates'!$A$3:$E$3,0)),0)</f>
        <v>0</v>
      </c>
      <c r="P960" s="55">
        <f t="shared" si="77"/>
        <v>0</v>
      </c>
      <c r="Q960" s="274"/>
      <c r="R960" s="126"/>
      <c r="S960" s="182">
        <f t="shared" si="78"/>
        <v>0</v>
      </c>
      <c r="T960" s="228"/>
      <c r="U960" s="167"/>
      <c r="V960" s="205"/>
      <c r="X960" s="46" t="str">
        <f t="shared" si="79"/>
        <v/>
      </c>
      <c r="Z960" s="46" t="str">
        <f t="shared" si="80"/>
        <v/>
      </c>
      <c r="AA960" s="46" t="str">
        <f t="shared" si="81"/>
        <v xml:space="preserve"> Rate</v>
      </c>
    </row>
    <row r="961" spans="2:27" ht="14.65" customHeight="1" x14ac:dyDescent="0.25">
      <c r="B961" s="125">
        <v>953</v>
      </c>
      <c r="C961" s="121"/>
      <c r="D961" s="52"/>
      <c r="E961" s="52"/>
      <c r="F961" s="121"/>
      <c r="G961" s="57"/>
      <c r="H961" s="53"/>
      <c r="I961" s="54" t="str">
        <f>IFERROR(VLOOKUP(H961,Lists!B:C,2,FALSE),"")</f>
        <v/>
      </c>
      <c r="J961" s="52"/>
      <c r="K961" s="53"/>
      <c r="L961" s="71" t="str">
        <f>IFERROR(INDEX('LTSS Rates'!$C$4:$C$269,MATCH('Claims Summary'!X961,'LTSS Rates'!$A$4:$A$269,0)),"")</f>
        <v/>
      </c>
      <c r="M961" s="54" t="str">
        <f>IFERROR(VLOOKUP(Z961,'LTSS Rates'!A:B,2,FALSE),"")</f>
        <v/>
      </c>
      <c r="N961" s="52"/>
      <c r="O961" s="101">
        <f>IFERROR(INDEX('LTSS Rates'!$A$3:$E$269,MATCH(Z961,'LTSS Rates'!$A$3:$A$269,0),MATCH(AA961,'LTSS Rates'!$A$3:$E$3,0)),0)</f>
        <v>0</v>
      </c>
      <c r="P961" s="55">
        <f t="shared" si="77"/>
        <v>0</v>
      </c>
      <c r="Q961" s="274"/>
      <c r="R961" s="126"/>
      <c r="S961" s="182">
        <f t="shared" si="78"/>
        <v>0</v>
      </c>
      <c r="T961" s="228"/>
      <c r="U961" s="167"/>
      <c r="V961" s="205"/>
      <c r="X961" s="46" t="str">
        <f t="shared" si="79"/>
        <v/>
      </c>
      <c r="Z961" s="46" t="str">
        <f t="shared" si="80"/>
        <v/>
      </c>
      <c r="AA961" s="46" t="str">
        <f t="shared" si="81"/>
        <v xml:space="preserve"> Rate</v>
      </c>
    </row>
    <row r="962" spans="2:27" ht="14.65" customHeight="1" x14ac:dyDescent="0.25">
      <c r="B962" s="125">
        <v>954</v>
      </c>
      <c r="C962" s="121"/>
      <c r="D962" s="52"/>
      <c r="E962" s="52"/>
      <c r="F962" s="121"/>
      <c r="G962" s="57"/>
      <c r="H962" s="53"/>
      <c r="I962" s="54" t="str">
        <f>IFERROR(VLOOKUP(H962,Lists!B:C,2,FALSE),"")</f>
        <v/>
      </c>
      <c r="J962" s="52"/>
      <c r="K962" s="53"/>
      <c r="L962" s="71" t="str">
        <f>IFERROR(INDEX('LTSS Rates'!$C$4:$C$269,MATCH('Claims Summary'!X962,'LTSS Rates'!$A$4:$A$269,0)),"")</f>
        <v/>
      </c>
      <c r="M962" s="54" t="str">
        <f>IFERROR(VLOOKUP(Z962,'LTSS Rates'!A:B,2,FALSE),"")</f>
        <v/>
      </c>
      <c r="N962" s="52"/>
      <c r="O962" s="101">
        <f>IFERROR(INDEX('LTSS Rates'!$A$3:$E$269,MATCH(Z962,'LTSS Rates'!$A$3:$A$269,0),MATCH(AA962,'LTSS Rates'!$A$3:$E$3,0)),0)</f>
        <v>0</v>
      </c>
      <c r="P962" s="55">
        <f t="shared" si="77"/>
        <v>0</v>
      </c>
      <c r="Q962" s="274"/>
      <c r="R962" s="126"/>
      <c r="S962" s="182">
        <f t="shared" si="78"/>
        <v>0</v>
      </c>
      <c r="T962" s="228"/>
      <c r="U962" s="167"/>
      <c r="V962" s="205"/>
      <c r="X962" s="46" t="str">
        <f t="shared" si="79"/>
        <v/>
      </c>
      <c r="Z962" s="46" t="str">
        <f t="shared" si="80"/>
        <v/>
      </c>
      <c r="AA962" s="46" t="str">
        <f t="shared" si="81"/>
        <v xml:space="preserve"> Rate</v>
      </c>
    </row>
    <row r="963" spans="2:27" ht="14.65" customHeight="1" x14ac:dyDescent="0.25">
      <c r="B963" s="125">
        <v>955</v>
      </c>
      <c r="C963" s="121"/>
      <c r="D963" s="52"/>
      <c r="E963" s="52"/>
      <c r="F963" s="121"/>
      <c r="G963" s="57"/>
      <c r="H963" s="53"/>
      <c r="I963" s="54" t="str">
        <f>IFERROR(VLOOKUP(H963,Lists!B:C,2,FALSE),"")</f>
        <v/>
      </c>
      <c r="J963" s="52"/>
      <c r="K963" s="53"/>
      <c r="L963" s="71" t="str">
        <f>IFERROR(INDEX('LTSS Rates'!$C$4:$C$269,MATCH('Claims Summary'!X963,'LTSS Rates'!$A$4:$A$269,0)),"")</f>
        <v/>
      </c>
      <c r="M963" s="54" t="str">
        <f>IFERROR(VLOOKUP(Z963,'LTSS Rates'!A:B,2,FALSE),"")</f>
        <v/>
      </c>
      <c r="N963" s="52"/>
      <c r="O963" s="101">
        <f>IFERROR(INDEX('LTSS Rates'!$A$3:$E$269,MATCH(Z963,'LTSS Rates'!$A$3:$A$269,0),MATCH(AA963,'LTSS Rates'!$A$3:$E$3,0)),0)</f>
        <v>0</v>
      </c>
      <c r="P963" s="55">
        <f t="shared" si="77"/>
        <v>0</v>
      </c>
      <c r="Q963" s="274"/>
      <c r="R963" s="126"/>
      <c r="S963" s="182">
        <f t="shared" si="78"/>
        <v>0</v>
      </c>
      <c r="T963" s="228"/>
      <c r="U963" s="167"/>
      <c r="V963" s="205"/>
      <c r="X963" s="46" t="str">
        <f t="shared" si="79"/>
        <v/>
      </c>
      <c r="Z963" s="46" t="str">
        <f t="shared" si="80"/>
        <v/>
      </c>
      <c r="AA963" s="46" t="str">
        <f t="shared" si="81"/>
        <v xml:space="preserve"> Rate</v>
      </c>
    </row>
    <row r="964" spans="2:27" ht="14.65" customHeight="1" x14ac:dyDescent="0.25">
      <c r="B964" s="125">
        <v>956</v>
      </c>
      <c r="C964" s="121"/>
      <c r="D964" s="52"/>
      <c r="E964" s="52"/>
      <c r="F964" s="121"/>
      <c r="G964" s="57"/>
      <c r="H964" s="53"/>
      <c r="I964" s="54" t="str">
        <f>IFERROR(VLOOKUP(H964,Lists!B:C,2,FALSE),"")</f>
        <v/>
      </c>
      <c r="J964" s="52"/>
      <c r="K964" s="53"/>
      <c r="L964" s="71" t="str">
        <f>IFERROR(INDEX('LTSS Rates'!$C$4:$C$269,MATCH('Claims Summary'!X964,'LTSS Rates'!$A$4:$A$269,0)),"")</f>
        <v/>
      </c>
      <c r="M964" s="54" t="str">
        <f>IFERROR(VLOOKUP(Z964,'LTSS Rates'!A:B,2,FALSE),"")</f>
        <v/>
      </c>
      <c r="N964" s="52"/>
      <c r="O964" s="101">
        <f>IFERROR(INDEX('LTSS Rates'!$A$3:$E$269,MATCH(Z964,'LTSS Rates'!$A$3:$A$269,0),MATCH(AA964,'LTSS Rates'!$A$3:$E$3,0)),0)</f>
        <v>0</v>
      </c>
      <c r="P964" s="55">
        <f t="shared" si="77"/>
        <v>0</v>
      </c>
      <c r="Q964" s="274"/>
      <c r="R964" s="126"/>
      <c r="S964" s="182">
        <f t="shared" si="78"/>
        <v>0</v>
      </c>
      <c r="T964" s="228"/>
      <c r="U964" s="167"/>
      <c r="V964" s="205"/>
      <c r="X964" s="46" t="str">
        <f t="shared" si="79"/>
        <v/>
      </c>
      <c r="Z964" s="46" t="str">
        <f t="shared" si="80"/>
        <v/>
      </c>
      <c r="AA964" s="46" t="str">
        <f t="shared" si="81"/>
        <v xml:space="preserve"> Rate</v>
      </c>
    </row>
    <row r="965" spans="2:27" ht="14.65" customHeight="1" x14ac:dyDescent="0.25">
      <c r="B965" s="125">
        <v>957</v>
      </c>
      <c r="C965" s="121"/>
      <c r="D965" s="52"/>
      <c r="E965" s="52"/>
      <c r="F965" s="121"/>
      <c r="G965" s="57"/>
      <c r="H965" s="53"/>
      <c r="I965" s="54" t="str">
        <f>IFERROR(VLOOKUP(H965,Lists!B:C,2,FALSE),"")</f>
        <v/>
      </c>
      <c r="J965" s="52"/>
      <c r="K965" s="53"/>
      <c r="L965" s="71" t="str">
        <f>IFERROR(INDEX('LTSS Rates'!$C$4:$C$269,MATCH('Claims Summary'!X965,'LTSS Rates'!$A$4:$A$269,0)),"")</f>
        <v/>
      </c>
      <c r="M965" s="54" t="str">
        <f>IFERROR(VLOOKUP(Z965,'LTSS Rates'!A:B,2,FALSE),"")</f>
        <v/>
      </c>
      <c r="N965" s="52"/>
      <c r="O965" s="101">
        <f>IFERROR(INDEX('LTSS Rates'!$A$3:$E$269,MATCH(Z965,'LTSS Rates'!$A$3:$A$269,0),MATCH(AA965,'LTSS Rates'!$A$3:$E$3,0)),0)</f>
        <v>0</v>
      </c>
      <c r="P965" s="55">
        <f t="shared" si="77"/>
        <v>0</v>
      </c>
      <c r="Q965" s="274"/>
      <c r="R965" s="126"/>
      <c r="S965" s="182">
        <f t="shared" si="78"/>
        <v>0</v>
      </c>
      <c r="T965" s="228"/>
      <c r="U965" s="167"/>
      <c r="V965" s="205"/>
      <c r="X965" s="46" t="str">
        <f t="shared" si="79"/>
        <v/>
      </c>
      <c r="Z965" s="46" t="str">
        <f t="shared" si="80"/>
        <v/>
      </c>
      <c r="AA965" s="46" t="str">
        <f t="shared" si="81"/>
        <v xml:space="preserve"> Rate</v>
      </c>
    </row>
    <row r="966" spans="2:27" ht="14.65" customHeight="1" x14ac:dyDescent="0.25">
      <c r="B966" s="125">
        <v>958</v>
      </c>
      <c r="C966" s="121"/>
      <c r="D966" s="52"/>
      <c r="E966" s="52"/>
      <c r="F966" s="121"/>
      <c r="G966" s="57"/>
      <c r="H966" s="53"/>
      <c r="I966" s="54" t="str">
        <f>IFERROR(VLOOKUP(H966,Lists!B:C,2,FALSE),"")</f>
        <v/>
      </c>
      <c r="J966" s="52"/>
      <c r="K966" s="53"/>
      <c r="L966" s="71" t="str">
        <f>IFERROR(INDEX('LTSS Rates'!$C$4:$C$269,MATCH('Claims Summary'!X966,'LTSS Rates'!$A$4:$A$269,0)),"")</f>
        <v/>
      </c>
      <c r="M966" s="54" t="str">
        <f>IFERROR(VLOOKUP(Z966,'LTSS Rates'!A:B,2,FALSE),"")</f>
        <v/>
      </c>
      <c r="N966" s="52"/>
      <c r="O966" s="101">
        <f>IFERROR(INDEX('LTSS Rates'!$A$3:$E$269,MATCH(Z966,'LTSS Rates'!$A$3:$A$269,0),MATCH(AA966,'LTSS Rates'!$A$3:$E$3,0)),0)</f>
        <v>0</v>
      </c>
      <c r="P966" s="55">
        <f t="shared" si="77"/>
        <v>0</v>
      </c>
      <c r="Q966" s="274"/>
      <c r="R966" s="126"/>
      <c r="S966" s="182">
        <f t="shared" si="78"/>
        <v>0</v>
      </c>
      <c r="T966" s="228"/>
      <c r="U966" s="167"/>
      <c r="V966" s="205"/>
      <c r="X966" s="46" t="str">
        <f t="shared" si="79"/>
        <v/>
      </c>
      <c r="Z966" s="46" t="str">
        <f t="shared" si="80"/>
        <v/>
      </c>
      <c r="AA966" s="46" t="str">
        <f t="shared" si="81"/>
        <v xml:space="preserve"> Rate</v>
      </c>
    </row>
    <row r="967" spans="2:27" ht="14.65" customHeight="1" x14ac:dyDescent="0.25">
      <c r="B967" s="125">
        <v>959</v>
      </c>
      <c r="C967" s="121"/>
      <c r="D967" s="52"/>
      <c r="E967" s="52"/>
      <c r="F967" s="121"/>
      <c r="G967" s="57"/>
      <c r="H967" s="53"/>
      <c r="I967" s="54" t="str">
        <f>IFERROR(VLOOKUP(H967,Lists!B:C,2,FALSE),"")</f>
        <v/>
      </c>
      <c r="J967" s="52"/>
      <c r="K967" s="53"/>
      <c r="L967" s="71" t="str">
        <f>IFERROR(INDEX('LTSS Rates'!$C$4:$C$269,MATCH('Claims Summary'!X967,'LTSS Rates'!$A$4:$A$269,0)),"")</f>
        <v/>
      </c>
      <c r="M967" s="54" t="str">
        <f>IFERROR(VLOOKUP(Z967,'LTSS Rates'!A:B,2,FALSE),"")</f>
        <v/>
      </c>
      <c r="N967" s="52"/>
      <c r="O967" s="101">
        <f>IFERROR(INDEX('LTSS Rates'!$A$3:$E$269,MATCH(Z967,'LTSS Rates'!$A$3:$A$269,0),MATCH(AA967,'LTSS Rates'!$A$3:$E$3,0)),0)</f>
        <v>0</v>
      </c>
      <c r="P967" s="55">
        <f t="shared" si="77"/>
        <v>0</v>
      </c>
      <c r="Q967" s="274"/>
      <c r="R967" s="126"/>
      <c r="S967" s="182">
        <f t="shared" si="78"/>
        <v>0</v>
      </c>
      <c r="T967" s="228"/>
      <c r="U967" s="167"/>
      <c r="V967" s="205"/>
      <c r="X967" s="46" t="str">
        <f t="shared" si="79"/>
        <v/>
      </c>
      <c r="Z967" s="46" t="str">
        <f t="shared" si="80"/>
        <v/>
      </c>
      <c r="AA967" s="46" t="str">
        <f t="shared" si="81"/>
        <v xml:space="preserve"> Rate</v>
      </c>
    </row>
    <row r="968" spans="2:27" ht="14.65" customHeight="1" x14ac:dyDescent="0.25">
      <c r="B968" s="125">
        <v>960</v>
      </c>
      <c r="C968" s="121"/>
      <c r="D968" s="52"/>
      <c r="E968" s="52"/>
      <c r="F968" s="121"/>
      <c r="G968" s="57"/>
      <c r="H968" s="53"/>
      <c r="I968" s="54" t="str">
        <f>IFERROR(VLOOKUP(H968,Lists!B:C,2,FALSE),"")</f>
        <v/>
      </c>
      <c r="J968" s="52"/>
      <c r="K968" s="53"/>
      <c r="L968" s="71" t="str">
        <f>IFERROR(INDEX('LTSS Rates'!$C$4:$C$269,MATCH('Claims Summary'!X968,'LTSS Rates'!$A$4:$A$269,0)),"")</f>
        <v/>
      </c>
      <c r="M968" s="54" t="str">
        <f>IFERROR(VLOOKUP(Z968,'LTSS Rates'!A:B,2,FALSE),"")</f>
        <v/>
      </c>
      <c r="N968" s="52"/>
      <c r="O968" s="101">
        <f>IFERROR(INDEX('LTSS Rates'!$A$3:$E$269,MATCH(Z968,'LTSS Rates'!$A$3:$A$269,0),MATCH(AA968,'LTSS Rates'!$A$3:$E$3,0)),0)</f>
        <v>0</v>
      </c>
      <c r="P968" s="55">
        <f t="shared" si="77"/>
        <v>0</v>
      </c>
      <c r="Q968" s="274"/>
      <c r="R968" s="126"/>
      <c r="S968" s="182">
        <f t="shared" si="78"/>
        <v>0</v>
      </c>
      <c r="T968" s="228"/>
      <c r="U968" s="167"/>
      <c r="V968" s="205"/>
      <c r="X968" s="46" t="str">
        <f t="shared" si="79"/>
        <v/>
      </c>
      <c r="Z968" s="46" t="str">
        <f t="shared" si="80"/>
        <v/>
      </c>
      <c r="AA968" s="46" t="str">
        <f t="shared" si="81"/>
        <v xml:space="preserve"> Rate</v>
      </c>
    </row>
    <row r="969" spans="2:27" ht="14.65" customHeight="1" x14ac:dyDescent="0.25">
      <c r="B969" s="125">
        <v>961</v>
      </c>
      <c r="C969" s="121"/>
      <c r="D969" s="52"/>
      <c r="E969" s="52"/>
      <c r="F969" s="121"/>
      <c r="G969" s="57"/>
      <c r="H969" s="53"/>
      <c r="I969" s="54" t="str">
        <f>IFERROR(VLOOKUP(H969,Lists!B:C,2,FALSE),"")</f>
        <v/>
      </c>
      <c r="J969" s="52"/>
      <c r="K969" s="53"/>
      <c r="L969" s="71" t="str">
        <f>IFERROR(INDEX('LTSS Rates'!$C$4:$C$269,MATCH('Claims Summary'!X969,'LTSS Rates'!$A$4:$A$269,0)),"")</f>
        <v/>
      </c>
      <c r="M969" s="54" t="str">
        <f>IFERROR(VLOOKUP(Z969,'LTSS Rates'!A:B,2,FALSE),"")</f>
        <v/>
      </c>
      <c r="N969" s="52"/>
      <c r="O969" s="101">
        <f>IFERROR(INDEX('LTSS Rates'!$A$3:$E$269,MATCH(Z969,'LTSS Rates'!$A$3:$A$269,0),MATCH(AA969,'LTSS Rates'!$A$3:$E$3,0)),0)</f>
        <v>0</v>
      </c>
      <c r="P969" s="55">
        <f t="shared" si="77"/>
        <v>0</v>
      </c>
      <c r="Q969" s="274"/>
      <c r="R969" s="126"/>
      <c r="S969" s="182">
        <f t="shared" si="78"/>
        <v>0</v>
      </c>
      <c r="T969" s="228"/>
      <c r="U969" s="167"/>
      <c r="V969" s="205"/>
      <c r="X969" s="46" t="str">
        <f t="shared" si="79"/>
        <v/>
      </c>
      <c r="Z969" s="46" t="str">
        <f t="shared" si="80"/>
        <v/>
      </c>
      <c r="AA969" s="46" t="str">
        <f t="shared" si="81"/>
        <v xml:space="preserve"> Rate</v>
      </c>
    </row>
    <row r="970" spans="2:27" ht="14.65" customHeight="1" x14ac:dyDescent="0.25">
      <c r="B970" s="125">
        <v>962</v>
      </c>
      <c r="C970" s="121"/>
      <c r="D970" s="52"/>
      <c r="E970" s="52"/>
      <c r="F970" s="121"/>
      <c r="G970" s="57"/>
      <c r="H970" s="53"/>
      <c r="I970" s="54" t="str">
        <f>IFERROR(VLOOKUP(H970,Lists!B:C,2,FALSE),"")</f>
        <v/>
      </c>
      <c r="J970" s="52"/>
      <c r="K970" s="53"/>
      <c r="L970" s="71" t="str">
        <f>IFERROR(INDEX('LTSS Rates'!$C$4:$C$269,MATCH('Claims Summary'!X970,'LTSS Rates'!$A$4:$A$269,0)),"")</f>
        <v/>
      </c>
      <c r="M970" s="54" t="str">
        <f>IFERROR(VLOOKUP(Z970,'LTSS Rates'!A:B,2,FALSE),"")</f>
        <v/>
      </c>
      <c r="N970" s="52"/>
      <c r="O970" s="101">
        <f>IFERROR(INDEX('LTSS Rates'!$A$3:$E$269,MATCH(Z970,'LTSS Rates'!$A$3:$A$269,0),MATCH(AA970,'LTSS Rates'!$A$3:$E$3,0)),0)</f>
        <v>0</v>
      </c>
      <c r="P970" s="55">
        <f t="shared" si="77"/>
        <v>0</v>
      </c>
      <c r="Q970" s="274"/>
      <c r="R970" s="126"/>
      <c r="S970" s="182">
        <f t="shared" si="78"/>
        <v>0</v>
      </c>
      <c r="T970" s="228"/>
      <c r="U970" s="167"/>
      <c r="V970" s="205"/>
      <c r="X970" s="46" t="str">
        <f t="shared" si="79"/>
        <v/>
      </c>
      <c r="Z970" s="46" t="str">
        <f t="shared" si="80"/>
        <v/>
      </c>
      <c r="AA970" s="46" t="str">
        <f t="shared" si="81"/>
        <v xml:space="preserve"> Rate</v>
      </c>
    </row>
    <row r="971" spans="2:27" ht="14.65" customHeight="1" x14ac:dyDescent="0.25">
      <c r="B971" s="125">
        <v>963</v>
      </c>
      <c r="C971" s="121"/>
      <c r="D971" s="52"/>
      <c r="E971" s="52"/>
      <c r="F971" s="121"/>
      <c r="G971" s="57"/>
      <c r="H971" s="53"/>
      <c r="I971" s="54" t="str">
        <f>IFERROR(VLOOKUP(H971,Lists!B:C,2,FALSE),"")</f>
        <v/>
      </c>
      <c r="J971" s="52"/>
      <c r="K971" s="53"/>
      <c r="L971" s="71" t="str">
        <f>IFERROR(INDEX('LTSS Rates'!$C$4:$C$269,MATCH('Claims Summary'!X971,'LTSS Rates'!$A$4:$A$269,0)),"")</f>
        <v/>
      </c>
      <c r="M971" s="54" t="str">
        <f>IFERROR(VLOOKUP(Z971,'LTSS Rates'!A:B,2,FALSE),"")</f>
        <v/>
      </c>
      <c r="N971" s="52"/>
      <c r="O971" s="101">
        <f>IFERROR(INDEX('LTSS Rates'!$A$3:$E$269,MATCH(Z971,'LTSS Rates'!$A$3:$A$269,0),MATCH(AA971,'LTSS Rates'!$A$3:$E$3,0)),0)</f>
        <v>0</v>
      </c>
      <c r="P971" s="55">
        <f t="shared" si="77"/>
        <v>0</v>
      </c>
      <c r="Q971" s="274"/>
      <c r="R971" s="126"/>
      <c r="S971" s="182">
        <f t="shared" si="78"/>
        <v>0</v>
      </c>
      <c r="T971" s="228"/>
      <c r="U971" s="167"/>
      <c r="V971" s="205"/>
      <c r="X971" s="46" t="str">
        <f t="shared" si="79"/>
        <v/>
      </c>
      <c r="Z971" s="46" t="str">
        <f t="shared" si="80"/>
        <v/>
      </c>
      <c r="AA971" s="46" t="str">
        <f t="shared" si="81"/>
        <v xml:space="preserve"> Rate</v>
      </c>
    </row>
    <row r="972" spans="2:27" ht="14.65" customHeight="1" x14ac:dyDescent="0.25">
      <c r="B972" s="125">
        <v>964</v>
      </c>
      <c r="C972" s="121"/>
      <c r="D972" s="52"/>
      <c r="E972" s="52"/>
      <c r="F972" s="121"/>
      <c r="G972" s="57"/>
      <c r="H972" s="53"/>
      <c r="I972" s="54" t="str">
        <f>IFERROR(VLOOKUP(H972,Lists!B:C,2,FALSE),"")</f>
        <v/>
      </c>
      <c r="J972" s="52"/>
      <c r="K972" s="53"/>
      <c r="L972" s="71" t="str">
        <f>IFERROR(INDEX('LTSS Rates'!$C$4:$C$269,MATCH('Claims Summary'!X972,'LTSS Rates'!$A$4:$A$269,0)),"")</f>
        <v/>
      </c>
      <c r="M972" s="54" t="str">
        <f>IFERROR(VLOOKUP(Z972,'LTSS Rates'!A:B,2,FALSE),"")</f>
        <v/>
      </c>
      <c r="N972" s="52"/>
      <c r="O972" s="101">
        <f>IFERROR(INDEX('LTSS Rates'!$A$3:$E$269,MATCH(Z972,'LTSS Rates'!$A$3:$A$269,0),MATCH(AA972,'LTSS Rates'!$A$3:$E$3,0)),0)</f>
        <v>0</v>
      </c>
      <c r="P972" s="55">
        <f t="shared" si="77"/>
        <v>0</v>
      </c>
      <c r="Q972" s="274"/>
      <c r="R972" s="126"/>
      <c r="S972" s="182">
        <f t="shared" si="78"/>
        <v>0</v>
      </c>
      <c r="T972" s="228"/>
      <c r="U972" s="167"/>
      <c r="V972" s="205"/>
      <c r="X972" s="46" t="str">
        <f t="shared" si="79"/>
        <v/>
      </c>
      <c r="Z972" s="46" t="str">
        <f t="shared" si="80"/>
        <v/>
      </c>
      <c r="AA972" s="46" t="str">
        <f t="shared" si="81"/>
        <v xml:space="preserve"> Rate</v>
      </c>
    </row>
    <row r="973" spans="2:27" ht="14.65" customHeight="1" x14ac:dyDescent="0.25">
      <c r="B973" s="125">
        <v>965</v>
      </c>
      <c r="C973" s="121"/>
      <c r="D973" s="52"/>
      <c r="E973" s="52"/>
      <c r="F973" s="121"/>
      <c r="G973" s="57"/>
      <c r="H973" s="53"/>
      <c r="I973" s="54" t="str">
        <f>IFERROR(VLOOKUP(H973,Lists!B:C,2,FALSE),"")</f>
        <v/>
      </c>
      <c r="J973" s="52"/>
      <c r="K973" s="53"/>
      <c r="L973" s="71" t="str">
        <f>IFERROR(INDEX('LTSS Rates'!$C$4:$C$269,MATCH('Claims Summary'!X973,'LTSS Rates'!$A$4:$A$269,0)),"")</f>
        <v/>
      </c>
      <c r="M973" s="54" t="str">
        <f>IFERROR(VLOOKUP(Z973,'LTSS Rates'!A:B,2,FALSE),"")</f>
        <v/>
      </c>
      <c r="N973" s="52"/>
      <c r="O973" s="101">
        <f>IFERROR(INDEX('LTSS Rates'!$A$3:$E$269,MATCH(Z973,'LTSS Rates'!$A$3:$A$269,0),MATCH(AA973,'LTSS Rates'!$A$3:$E$3,0)),0)</f>
        <v>0</v>
      </c>
      <c r="P973" s="55">
        <f t="shared" si="77"/>
        <v>0</v>
      </c>
      <c r="Q973" s="274"/>
      <c r="R973" s="126"/>
      <c r="S973" s="182">
        <f t="shared" si="78"/>
        <v>0</v>
      </c>
      <c r="T973" s="228"/>
      <c r="U973" s="167"/>
      <c r="V973" s="205"/>
      <c r="X973" s="46" t="str">
        <f t="shared" si="79"/>
        <v/>
      </c>
      <c r="Z973" s="46" t="str">
        <f t="shared" si="80"/>
        <v/>
      </c>
      <c r="AA973" s="46" t="str">
        <f t="shared" si="81"/>
        <v xml:space="preserve"> Rate</v>
      </c>
    </row>
    <row r="974" spans="2:27" ht="14.65" customHeight="1" x14ac:dyDescent="0.25">
      <c r="B974" s="125">
        <v>966</v>
      </c>
      <c r="C974" s="121"/>
      <c r="D974" s="52"/>
      <c r="E974" s="52"/>
      <c r="F974" s="121"/>
      <c r="G974" s="57"/>
      <c r="H974" s="53"/>
      <c r="I974" s="54" t="str">
        <f>IFERROR(VLOOKUP(H974,Lists!B:C,2,FALSE),"")</f>
        <v/>
      </c>
      <c r="J974" s="52"/>
      <c r="K974" s="53"/>
      <c r="L974" s="71" t="str">
        <f>IFERROR(INDEX('LTSS Rates'!$C$4:$C$269,MATCH('Claims Summary'!X974,'LTSS Rates'!$A$4:$A$269,0)),"")</f>
        <v/>
      </c>
      <c r="M974" s="54" t="str">
        <f>IFERROR(VLOOKUP(Z974,'LTSS Rates'!A:B,2,FALSE),"")</f>
        <v/>
      </c>
      <c r="N974" s="52"/>
      <c r="O974" s="101">
        <f>IFERROR(INDEX('LTSS Rates'!$A$3:$E$269,MATCH(Z974,'LTSS Rates'!$A$3:$A$269,0),MATCH(AA974,'LTSS Rates'!$A$3:$E$3,0)),0)</f>
        <v>0</v>
      </c>
      <c r="P974" s="55">
        <f t="shared" si="77"/>
        <v>0</v>
      </c>
      <c r="Q974" s="274"/>
      <c r="R974" s="126"/>
      <c r="S974" s="182">
        <f t="shared" si="78"/>
        <v>0</v>
      </c>
      <c r="T974" s="228"/>
      <c r="U974" s="167"/>
      <c r="V974" s="205"/>
      <c r="X974" s="46" t="str">
        <f t="shared" si="79"/>
        <v/>
      </c>
      <c r="Z974" s="46" t="str">
        <f t="shared" si="80"/>
        <v/>
      </c>
      <c r="AA974" s="46" t="str">
        <f t="shared" si="81"/>
        <v xml:space="preserve"> Rate</v>
      </c>
    </row>
    <row r="975" spans="2:27" ht="14.65" customHeight="1" x14ac:dyDescent="0.25">
      <c r="B975" s="125">
        <v>967</v>
      </c>
      <c r="C975" s="121"/>
      <c r="D975" s="52"/>
      <c r="E975" s="52"/>
      <c r="F975" s="121"/>
      <c r="G975" s="57"/>
      <c r="H975" s="53"/>
      <c r="I975" s="54" t="str">
        <f>IFERROR(VLOOKUP(H975,Lists!B:C,2,FALSE),"")</f>
        <v/>
      </c>
      <c r="J975" s="52"/>
      <c r="K975" s="53"/>
      <c r="L975" s="71" t="str">
        <f>IFERROR(INDEX('LTSS Rates'!$C$4:$C$269,MATCH('Claims Summary'!X975,'LTSS Rates'!$A$4:$A$269,0)),"")</f>
        <v/>
      </c>
      <c r="M975" s="54" t="str">
        <f>IFERROR(VLOOKUP(Z975,'LTSS Rates'!A:B,2,FALSE),"")</f>
        <v/>
      </c>
      <c r="N975" s="52"/>
      <c r="O975" s="101">
        <f>IFERROR(INDEX('LTSS Rates'!$A$3:$E$269,MATCH(Z975,'LTSS Rates'!$A$3:$A$269,0),MATCH(AA975,'LTSS Rates'!$A$3:$E$3,0)),0)</f>
        <v>0</v>
      </c>
      <c r="P975" s="55">
        <f t="shared" si="77"/>
        <v>0</v>
      </c>
      <c r="Q975" s="274"/>
      <c r="R975" s="126"/>
      <c r="S975" s="182">
        <f t="shared" si="78"/>
        <v>0</v>
      </c>
      <c r="T975" s="228"/>
      <c r="U975" s="167"/>
      <c r="V975" s="205"/>
      <c r="X975" s="46" t="str">
        <f t="shared" si="79"/>
        <v/>
      </c>
      <c r="Z975" s="46" t="str">
        <f t="shared" si="80"/>
        <v/>
      </c>
      <c r="AA975" s="46" t="str">
        <f t="shared" si="81"/>
        <v xml:space="preserve"> Rate</v>
      </c>
    </row>
    <row r="976" spans="2:27" ht="14.65" customHeight="1" x14ac:dyDescent="0.25">
      <c r="B976" s="125">
        <v>968</v>
      </c>
      <c r="C976" s="121"/>
      <c r="D976" s="52"/>
      <c r="E976" s="52"/>
      <c r="F976" s="121"/>
      <c r="G976" s="57"/>
      <c r="H976" s="53"/>
      <c r="I976" s="54" t="str">
        <f>IFERROR(VLOOKUP(H976,Lists!B:C,2,FALSE),"")</f>
        <v/>
      </c>
      <c r="J976" s="52"/>
      <c r="K976" s="53"/>
      <c r="L976" s="71" t="str">
        <f>IFERROR(INDEX('LTSS Rates'!$C$4:$C$269,MATCH('Claims Summary'!X976,'LTSS Rates'!$A$4:$A$269,0)),"")</f>
        <v/>
      </c>
      <c r="M976" s="54" t="str">
        <f>IFERROR(VLOOKUP(Z976,'LTSS Rates'!A:B,2,FALSE),"")</f>
        <v/>
      </c>
      <c r="N976" s="52"/>
      <c r="O976" s="101">
        <f>IFERROR(INDEX('LTSS Rates'!$A$3:$E$269,MATCH(Z976,'LTSS Rates'!$A$3:$A$269,0),MATCH(AA976,'LTSS Rates'!$A$3:$E$3,0)),0)</f>
        <v>0</v>
      </c>
      <c r="P976" s="55">
        <f t="shared" si="77"/>
        <v>0</v>
      </c>
      <c r="Q976" s="274"/>
      <c r="R976" s="126"/>
      <c r="S976" s="182">
        <f t="shared" si="78"/>
        <v>0</v>
      </c>
      <c r="T976" s="228"/>
      <c r="U976" s="167"/>
      <c r="V976" s="205"/>
      <c r="X976" s="46" t="str">
        <f t="shared" si="79"/>
        <v/>
      </c>
      <c r="Z976" s="46" t="str">
        <f t="shared" si="80"/>
        <v/>
      </c>
      <c r="AA976" s="46" t="str">
        <f t="shared" si="81"/>
        <v xml:space="preserve"> Rate</v>
      </c>
    </row>
    <row r="977" spans="2:27" ht="14.65" customHeight="1" x14ac:dyDescent="0.25">
      <c r="B977" s="125">
        <v>969</v>
      </c>
      <c r="C977" s="121"/>
      <c r="D977" s="52"/>
      <c r="E977" s="52"/>
      <c r="F977" s="121"/>
      <c r="G977" s="57"/>
      <c r="H977" s="53"/>
      <c r="I977" s="54" t="str">
        <f>IFERROR(VLOOKUP(H977,Lists!B:C,2,FALSE),"")</f>
        <v/>
      </c>
      <c r="J977" s="52"/>
      <c r="K977" s="53"/>
      <c r="L977" s="71" t="str">
        <f>IFERROR(INDEX('LTSS Rates'!$C$4:$C$269,MATCH('Claims Summary'!X977,'LTSS Rates'!$A$4:$A$269,0)),"")</f>
        <v/>
      </c>
      <c r="M977" s="54" t="str">
        <f>IFERROR(VLOOKUP(Z977,'LTSS Rates'!A:B,2,FALSE),"")</f>
        <v/>
      </c>
      <c r="N977" s="52"/>
      <c r="O977" s="101">
        <f>IFERROR(INDEX('LTSS Rates'!$A$3:$E$269,MATCH(Z977,'LTSS Rates'!$A$3:$A$269,0),MATCH(AA977,'LTSS Rates'!$A$3:$E$3,0)),0)</f>
        <v>0</v>
      </c>
      <c r="P977" s="55">
        <f t="shared" si="77"/>
        <v>0</v>
      </c>
      <c r="Q977" s="274"/>
      <c r="R977" s="126"/>
      <c r="S977" s="182">
        <f t="shared" si="78"/>
        <v>0</v>
      </c>
      <c r="T977" s="228"/>
      <c r="U977" s="167"/>
      <c r="V977" s="205"/>
      <c r="X977" s="46" t="str">
        <f t="shared" si="79"/>
        <v/>
      </c>
      <c r="Z977" s="46" t="str">
        <f t="shared" si="80"/>
        <v/>
      </c>
      <c r="AA977" s="46" t="str">
        <f t="shared" si="81"/>
        <v xml:space="preserve"> Rate</v>
      </c>
    </row>
    <row r="978" spans="2:27" ht="14.65" customHeight="1" x14ac:dyDescent="0.25">
      <c r="B978" s="125">
        <v>970</v>
      </c>
      <c r="C978" s="121"/>
      <c r="D978" s="52"/>
      <c r="E978" s="52"/>
      <c r="F978" s="121"/>
      <c r="G978" s="57"/>
      <c r="H978" s="53"/>
      <c r="I978" s="54" t="str">
        <f>IFERROR(VLOOKUP(H978,Lists!B:C,2,FALSE),"")</f>
        <v/>
      </c>
      <c r="J978" s="52"/>
      <c r="K978" s="53"/>
      <c r="L978" s="71" t="str">
        <f>IFERROR(INDEX('LTSS Rates'!$C$4:$C$269,MATCH('Claims Summary'!X978,'LTSS Rates'!$A$4:$A$269,0)),"")</f>
        <v/>
      </c>
      <c r="M978" s="54" t="str">
        <f>IFERROR(VLOOKUP(Z978,'LTSS Rates'!A:B,2,FALSE),"")</f>
        <v/>
      </c>
      <c r="N978" s="52"/>
      <c r="O978" s="101">
        <f>IFERROR(INDEX('LTSS Rates'!$A$3:$E$269,MATCH(Z978,'LTSS Rates'!$A$3:$A$269,0),MATCH(AA978,'LTSS Rates'!$A$3:$E$3,0)),0)</f>
        <v>0</v>
      </c>
      <c r="P978" s="55">
        <f t="shared" si="77"/>
        <v>0</v>
      </c>
      <c r="Q978" s="274"/>
      <c r="R978" s="126"/>
      <c r="S978" s="182">
        <f t="shared" si="78"/>
        <v>0</v>
      </c>
      <c r="T978" s="228"/>
      <c r="U978" s="167"/>
      <c r="V978" s="205"/>
      <c r="X978" s="46" t="str">
        <f t="shared" si="79"/>
        <v/>
      </c>
      <c r="Z978" s="46" t="str">
        <f t="shared" si="80"/>
        <v/>
      </c>
      <c r="AA978" s="46" t="str">
        <f t="shared" si="81"/>
        <v xml:space="preserve"> Rate</v>
      </c>
    </row>
    <row r="979" spans="2:27" ht="14.65" customHeight="1" x14ac:dyDescent="0.25">
      <c r="B979" s="125">
        <v>971</v>
      </c>
      <c r="C979" s="121"/>
      <c r="D979" s="52"/>
      <c r="E979" s="52"/>
      <c r="F979" s="121"/>
      <c r="G979" s="57"/>
      <c r="H979" s="53"/>
      <c r="I979" s="54" t="str">
        <f>IFERROR(VLOOKUP(H979,Lists!B:C,2,FALSE),"")</f>
        <v/>
      </c>
      <c r="J979" s="52"/>
      <c r="K979" s="53"/>
      <c r="L979" s="71" t="str">
        <f>IFERROR(INDEX('LTSS Rates'!$C$4:$C$269,MATCH('Claims Summary'!X979,'LTSS Rates'!$A$4:$A$269,0)),"")</f>
        <v/>
      </c>
      <c r="M979" s="54" t="str">
        <f>IFERROR(VLOOKUP(Z979,'LTSS Rates'!A:B,2,FALSE),"")</f>
        <v/>
      </c>
      <c r="N979" s="52"/>
      <c r="O979" s="101">
        <f>IFERROR(INDEX('LTSS Rates'!$A$3:$E$269,MATCH(Z979,'LTSS Rates'!$A$3:$A$269,0),MATCH(AA979,'LTSS Rates'!$A$3:$E$3,0)),0)</f>
        <v>0</v>
      </c>
      <c r="P979" s="55">
        <f t="shared" si="77"/>
        <v>0</v>
      </c>
      <c r="Q979" s="274"/>
      <c r="R979" s="126"/>
      <c r="S979" s="182">
        <f t="shared" si="78"/>
        <v>0</v>
      </c>
      <c r="T979" s="228"/>
      <c r="U979" s="167"/>
      <c r="V979" s="205"/>
      <c r="X979" s="46" t="str">
        <f t="shared" si="79"/>
        <v/>
      </c>
      <c r="Z979" s="46" t="str">
        <f t="shared" si="80"/>
        <v/>
      </c>
      <c r="AA979" s="46" t="str">
        <f t="shared" si="81"/>
        <v xml:space="preserve"> Rate</v>
      </c>
    </row>
    <row r="980" spans="2:27" ht="14.65" customHeight="1" x14ac:dyDescent="0.25">
      <c r="B980" s="125">
        <v>972</v>
      </c>
      <c r="C980" s="121"/>
      <c r="D980" s="52"/>
      <c r="E980" s="52"/>
      <c r="F980" s="121"/>
      <c r="G980" s="57"/>
      <c r="H980" s="53"/>
      <c r="I980" s="54" t="str">
        <f>IFERROR(VLOOKUP(H980,Lists!B:C,2,FALSE),"")</f>
        <v/>
      </c>
      <c r="J980" s="52"/>
      <c r="K980" s="53"/>
      <c r="L980" s="71" t="str">
        <f>IFERROR(INDEX('LTSS Rates'!$C$4:$C$269,MATCH('Claims Summary'!X980,'LTSS Rates'!$A$4:$A$269,0)),"")</f>
        <v/>
      </c>
      <c r="M980" s="54" t="str">
        <f>IFERROR(VLOOKUP(Z980,'LTSS Rates'!A:B,2,FALSE),"")</f>
        <v/>
      </c>
      <c r="N980" s="52"/>
      <c r="O980" s="101">
        <f>IFERROR(INDEX('LTSS Rates'!$A$3:$E$269,MATCH(Z980,'LTSS Rates'!$A$3:$A$269,0),MATCH(AA980,'LTSS Rates'!$A$3:$E$3,0)),0)</f>
        <v>0</v>
      </c>
      <c r="P980" s="55">
        <f t="shared" si="77"/>
        <v>0</v>
      </c>
      <c r="Q980" s="274"/>
      <c r="R980" s="126"/>
      <c r="S980" s="182">
        <f t="shared" si="78"/>
        <v>0</v>
      </c>
      <c r="T980" s="228"/>
      <c r="U980" s="167"/>
      <c r="V980" s="205"/>
      <c r="X980" s="46" t="str">
        <f t="shared" si="79"/>
        <v/>
      </c>
      <c r="Z980" s="46" t="str">
        <f t="shared" si="80"/>
        <v/>
      </c>
      <c r="AA980" s="46" t="str">
        <f t="shared" si="81"/>
        <v xml:space="preserve"> Rate</v>
      </c>
    </row>
    <row r="981" spans="2:27" ht="14.65" customHeight="1" x14ac:dyDescent="0.25">
      <c r="B981" s="125">
        <v>973</v>
      </c>
      <c r="C981" s="121"/>
      <c r="D981" s="52"/>
      <c r="E981" s="52"/>
      <c r="F981" s="121"/>
      <c r="G981" s="57"/>
      <c r="H981" s="53"/>
      <c r="I981" s="54" t="str">
        <f>IFERROR(VLOOKUP(H981,Lists!B:C,2,FALSE),"")</f>
        <v/>
      </c>
      <c r="J981" s="52"/>
      <c r="K981" s="53"/>
      <c r="L981" s="71" t="str">
        <f>IFERROR(INDEX('LTSS Rates'!$C$4:$C$269,MATCH('Claims Summary'!X981,'LTSS Rates'!$A$4:$A$269,0)),"")</f>
        <v/>
      </c>
      <c r="M981" s="54" t="str">
        <f>IFERROR(VLOOKUP(Z981,'LTSS Rates'!A:B,2,FALSE),"")</f>
        <v/>
      </c>
      <c r="N981" s="52"/>
      <c r="O981" s="101">
        <f>IFERROR(INDEX('LTSS Rates'!$A$3:$E$269,MATCH(Z981,'LTSS Rates'!$A$3:$A$269,0),MATCH(AA981,'LTSS Rates'!$A$3:$E$3,0)),0)</f>
        <v>0</v>
      </c>
      <c r="P981" s="55">
        <f t="shared" si="77"/>
        <v>0</v>
      </c>
      <c r="Q981" s="274"/>
      <c r="R981" s="126"/>
      <c r="S981" s="182">
        <f t="shared" si="78"/>
        <v>0</v>
      </c>
      <c r="T981" s="228"/>
      <c r="U981" s="167"/>
      <c r="V981" s="205"/>
      <c r="X981" s="46" t="str">
        <f t="shared" si="79"/>
        <v/>
      </c>
      <c r="Z981" s="46" t="str">
        <f t="shared" si="80"/>
        <v/>
      </c>
      <c r="AA981" s="46" t="str">
        <f t="shared" si="81"/>
        <v xml:space="preserve"> Rate</v>
      </c>
    </row>
    <row r="982" spans="2:27" ht="14.65" customHeight="1" x14ac:dyDescent="0.25">
      <c r="B982" s="125">
        <v>974</v>
      </c>
      <c r="C982" s="121"/>
      <c r="D982" s="52"/>
      <c r="E982" s="52"/>
      <c r="F982" s="121"/>
      <c r="G982" s="57"/>
      <c r="H982" s="53"/>
      <c r="I982" s="54" t="str">
        <f>IFERROR(VLOOKUP(H982,Lists!B:C,2,FALSE),"")</f>
        <v/>
      </c>
      <c r="J982" s="52"/>
      <c r="K982" s="53"/>
      <c r="L982" s="71" t="str">
        <f>IFERROR(INDEX('LTSS Rates'!$C$4:$C$269,MATCH('Claims Summary'!X982,'LTSS Rates'!$A$4:$A$269,0)),"")</f>
        <v/>
      </c>
      <c r="M982" s="54" t="str">
        <f>IFERROR(VLOOKUP(Z982,'LTSS Rates'!A:B,2,FALSE),"")</f>
        <v/>
      </c>
      <c r="N982" s="52"/>
      <c r="O982" s="101">
        <f>IFERROR(INDEX('LTSS Rates'!$A$3:$E$269,MATCH(Z982,'LTSS Rates'!$A$3:$A$269,0),MATCH(AA982,'LTSS Rates'!$A$3:$E$3,0)),0)</f>
        <v>0</v>
      </c>
      <c r="P982" s="55">
        <f t="shared" si="77"/>
        <v>0</v>
      </c>
      <c r="Q982" s="274"/>
      <c r="R982" s="126"/>
      <c r="S982" s="182">
        <f t="shared" si="78"/>
        <v>0</v>
      </c>
      <c r="T982" s="228"/>
      <c r="U982" s="167"/>
      <c r="V982" s="205"/>
      <c r="X982" s="46" t="str">
        <f t="shared" si="79"/>
        <v/>
      </c>
      <c r="Z982" s="46" t="str">
        <f t="shared" si="80"/>
        <v/>
      </c>
      <c r="AA982" s="46" t="str">
        <f t="shared" si="81"/>
        <v xml:space="preserve"> Rate</v>
      </c>
    </row>
    <row r="983" spans="2:27" ht="14.65" customHeight="1" x14ac:dyDescent="0.25">
      <c r="B983" s="125">
        <v>975</v>
      </c>
      <c r="C983" s="121"/>
      <c r="D983" s="52"/>
      <c r="E983" s="52"/>
      <c r="F983" s="121"/>
      <c r="G983" s="57"/>
      <c r="H983" s="53"/>
      <c r="I983" s="54" t="str">
        <f>IFERROR(VLOOKUP(H983,Lists!B:C,2,FALSE),"")</f>
        <v/>
      </c>
      <c r="J983" s="52"/>
      <c r="K983" s="53"/>
      <c r="L983" s="71" t="str">
        <f>IFERROR(INDEX('LTSS Rates'!$C$4:$C$269,MATCH('Claims Summary'!X983,'LTSS Rates'!$A$4:$A$269,0)),"")</f>
        <v/>
      </c>
      <c r="M983" s="54" t="str">
        <f>IFERROR(VLOOKUP(Z983,'LTSS Rates'!A:B,2,FALSE),"")</f>
        <v/>
      </c>
      <c r="N983" s="52"/>
      <c r="O983" s="101">
        <f>IFERROR(INDEX('LTSS Rates'!$A$3:$E$269,MATCH(Z983,'LTSS Rates'!$A$3:$A$269,0),MATCH(AA983,'LTSS Rates'!$A$3:$E$3,0)),0)</f>
        <v>0</v>
      </c>
      <c r="P983" s="55">
        <f t="shared" si="77"/>
        <v>0</v>
      </c>
      <c r="Q983" s="274"/>
      <c r="R983" s="126"/>
      <c r="S983" s="182">
        <f t="shared" si="78"/>
        <v>0</v>
      </c>
      <c r="T983" s="228"/>
      <c r="U983" s="167"/>
      <c r="V983" s="205"/>
      <c r="X983" s="46" t="str">
        <f t="shared" si="79"/>
        <v/>
      </c>
      <c r="Z983" s="46" t="str">
        <f t="shared" si="80"/>
        <v/>
      </c>
      <c r="AA983" s="46" t="str">
        <f t="shared" si="81"/>
        <v xml:space="preserve"> Rate</v>
      </c>
    </row>
    <row r="984" spans="2:27" ht="14.65" customHeight="1" x14ac:dyDescent="0.25">
      <c r="B984" s="125">
        <v>976</v>
      </c>
      <c r="C984" s="121"/>
      <c r="D984" s="52"/>
      <c r="E984" s="52"/>
      <c r="F984" s="121"/>
      <c r="G984" s="57"/>
      <c r="H984" s="53"/>
      <c r="I984" s="54" t="str">
        <f>IFERROR(VLOOKUP(H984,Lists!B:C,2,FALSE),"")</f>
        <v/>
      </c>
      <c r="J984" s="52"/>
      <c r="K984" s="53"/>
      <c r="L984" s="71" t="str">
        <f>IFERROR(INDEX('LTSS Rates'!$C$4:$C$269,MATCH('Claims Summary'!X984,'LTSS Rates'!$A$4:$A$269,0)),"")</f>
        <v/>
      </c>
      <c r="M984" s="54" t="str">
        <f>IFERROR(VLOOKUP(Z984,'LTSS Rates'!A:B,2,FALSE),"")</f>
        <v/>
      </c>
      <c r="N984" s="52"/>
      <c r="O984" s="101">
        <f>IFERROR(INDEX('LTSS Rates'!$A$3:$E$269,MATCH(Z984,'LTSS Rates'!$A$3:$A$269,0),MATCH(AA984,'LTSS Rates'!$A$3:$E$3,0)),0)</f>
        <v>0</v>
      </c>
      <c r="P984" s="55">
        <f t="shared" si="77"/>
        <v>0</v>
      </c>
      <c r="Q984" s="274"/>
      <c r="R984" s="126"/>
      <c r="S984" s="182">
        <f t="shared" si="78"/>
        <v>0</v>
      </c>
      <c r="T984" s="228"/>
      <c r="U984" s="167"/>
      <c r="V984" s="205"/>
      <c r="X984" s="46" t="str">
        <f t="shared" si="79"/>
        <v/>
      </c>
      <c r="Z984" s="46" t="str">
        <f t="shared" si="80"/>
        <v/>
      </c>
      <c r="AA984" s="46" t="str">
        <f t="shared" si="81"/>
        <v xml:space="preserve"> Rate</v>
      </c>
    </row>
    <row r="985" spans="2:27" ht="14.65" customHeight="1" x14ac:dyDescent="0.25">
      <c r="B985" s="125">
        <v>977</v>
      </c>
      <c r="C985" s="121"/>
      <c r="D985" s="52"/>
      <c r="E985" s="52"/>
      <c r="F985" s="121"/>
      <c r="G985" s="57"/>
      <c r="H985" s="53"/>
      <c r="I985" s="54" t="str">
        <f>IFERROR(VLOOKUP(H985,Lists!B:C,2,FALSE),"")</f>
        <v/>
      </c>
      <c r="J985" s="52"/>
      <c r="K985" s="53"/>
      <c r="L985" s="71" t="str">
        <f>IFERROR(INDEX('LTSS Rates'!$C$4:$C$269,MATCH('Claims Summary'!X985,'LTSS Rates'!$A$4:$A$269,0)),"")</f>
        <v/>
      </c>
      <c r="M985" s="54" t="str">
        <f>IFERROR(VLOOKUP(Z985,'LTSS Rates'!A:B,2,FALSE),"")</f>
        <v/>
      </c>
      <c r="N985" s="52"/>
      <c r="O985" s="101">
        <f>IFERROR(INDEX('LTSS Rates'!$A$3:$E$269,MATCH(Z985,'LTSS Rates'!$A$3:$A$269,0),MATCH(AA985,'LTSS Rates'!$A$3:$E$3,0)),0)</f>
        <v>0</v>
      </c>
      <c r="P985" s="55">
        <f t="shared" si="77"/>
        <v>0</v>
      </c>
      <c r="Q985" s="274"/>
      <c r="R985" s="126"/>
      <c r="S985" s="182">
        <f t="shared" si="78"/>
        <v>0</v>
      </c>
      <c r="T985" s="228"/>
      <c r="U985" s="167"/>
      <c r="V985" s="205"/>
      <c r="X985" s="46" t="str">
        <f t="shared" si="79"/>
        <v/>
      </c>
      <c r="Z985" s="46" t="str">
        <f t="shared" si="80"/>
        <v/>
      </c>
      <c r="AA985" s="46" t="str">
        <f t="shared" si="81"/>
        <v xml:space="preserve"> Rate</v>
      </c>
    </row>
    <row r="986" spans="2:27" ht="14.65" customHeight="1" x14ac:dyDescent="0.25">
      <c r="B986" s="125">
        <v>978</v>
      </c>
      <c r="C986" s="121"/>
      <c r="D986" s="52"/>
      <c r="E986" s="52"/>
      <c r="F986" s="121"/>
      <c r="G986" s="57"/>
      <c r="H986" s="53"/>
      <c r="I986" s="54" t="str">
        <f>IFERROR(VLOOKUP(H986,Lists!B:C,2,FALSE),"")</f>
        <v/>
      </c>
      <c r="J986" s="52"/>
      <c r="K986" s="53"/>
      <c r="L986" s="71" t="str">
        <f>IFERROR(INDEX('LTSS Rates'!$C$4:$C$269,MATCH('Claims Summary'!X986,'LTSS Rates'!$A$4:$A$269,0)),"")</f>
        <v/>
      </c>
      <c r="M986" s="54" t="str">
        <f>IFERROR(VLOOKUP(Z986,'LTSS Rates'!A:B,2,FALSE),"")</f>
        <v/>
      </c>
      <c r="N986" s="52"/>
      <c r="O986" s="101">
        <f>IFERROR(INDEX('LTSS Rates'!$A$3:$E$269,MATCH(Z986,'LTSS Rates'!$A$3:$A$269,0),MATCH(AA986,'LTSS Rates'!$A$3:$E$3,0)),0)</f>
        <v>0</v>
      </c>
      <c r="P986" s="55">
        <f t="shared" si="77"/>
        <v>0</v>
      </c>
      <c r="Q986" s="274"/>
      <c r="R986" s="126"/>
      <c r="S986" s="182">
        <f t="shared" si="78"/>
        <v>0</v>
      </c>
      <c r="T986" s="228"/>
      <c r="U986" s="167"/>
      <c r="V986" s="205"/>
      <c r="X986" s="46" t="str">
        <f t="shared" si="79"/>
        <v/>
      </c>
      <c r="Z986" s="46" t="str">
        <f t="shared" si="80"/>
        <v/>
      </c>
      <c r="AA986" s="46" t="str">
        <f t="shared" si="81"/>
        <v xml:space="preserve"> Rate</v>
      </c>
    </row>
    <row r="987" spans="2:27" ht="14.65" customHeight="1" x14ac:dyDescent="0.25">
      <c r="B987" s="125">
        <v>979</v>
      </c>
      <c r="C987" s="121"/>
      <c r="D987" s="52"/>
      <c r="E987" s="52"/>
      <c r="F987" s="121"/>
      <c r="G987" s="57"/>
      <c r="H987" s="53"/>
      <c r="I987" s="54" t="str">
        <f>IFERROR(VLOOKUP(H987,Lists!B:C,2,FALSE),"")</f>
        <v/>
      </c>
      <c r="J987" s="52"/>
      <c r="K987" s="53"/>
      <c r="L987" s="71" t="str">
        <f>IFERROR(INDEX('LTSS Rates'!$C$4:$C$269,MATCH('Claims Summary'!X987,'LTSS Rates'!$A$4:$A$269,0)),"")</f>
        <v/>
      </c>
      <c r="M987" s="54" t="str">
        <f>IFERROR(VLOOKUP(Z987,'LTSS Rates'!A:B,2,FALSE),"")</f>
        <v/>
      </c>
      <c r="N987" s="52"/>
      <c r="O987" s="101">
        <f>IFERROR(INDEX('LTSS Rates'!$A$3:$E$269,MATCH(Z987,'LTSS Rates'!$A$3:$A$269,0),MATCH(AA987,'LTSS Rates'!$A$3:$E$3,0)),0)</f>
        <v>0</v>
      </c>
      <c r="P987" s="55">
        <f t="shared" si="77"/>
        <v>0</v>
      </c>
      <c r="Q987" s="274"/>
      <c r="R987" s="126"/>
      <c r="S987" s="182">
        <f t="shared" si="78"/>
        <v>0</v>
      </c>
      <c r="T987" s="228"/>
      <c r="U987" s="167"/>
      <c r="V987" s="205"/>
      <c r="X987" s="46" t="str">
        <f t="shared" si="79"/>
        <v/>
      </c>
      <c r="Z987" s="46" t="str">
        <f t="shared" si="80"/>
        <v/>
      </c>
      <c r="AA987" s="46" t="str">
        <f t="shared" si="81"/>
        <v xml:space="preserve"> Rate</v>
      </c>
    </row>
    <row r="988" spans="2:27" ht="14.65" customHeight="1" x14ac:dyDescent="0.25">
      <c r="B988" s="125">
        <v>980</v>
      </c>
      <c r="C988" s="121"/>
      <c r="D988" s="52"/>
      <c r="E988" s="52"/>
      <c r="F988" s="121"/>
      <c r="G988" s="57"/>
      <c r="H988" s="53"/>
      <c r="I988" s="54" t="str">
        <f>IFERROR(VLOOKUP(H988,Lists!B:C,2,FALSE),"")</f>
        <v/>
      </c>
      <c r="J988" s="52"/>
      <c r="K988" s="53"/>
      <c r="L988" s="71" t="str">
        <f>IFERROR(INDEX('LTSS Rates'!$C$4:$C$269,MATCH('Claims Summary'!X988,'LTSS Rates'!$A$4:$A$269,0)),"")</f>
        <v/>
      </c>
      <c r="M988" s="54" t="str">
        <f>IFERROR(VLOOKUP(Z988,'LTSS Rates'!A:B,2,FALSE),"")</f>
        <v/>
      </c>
      <c r="N988" s="52"/>
      <c r="O988" s="101">
        <f>IFERROR(INDEX('LTSS Rates'!$A$3:$E$269,MATCH(Z988,'LTSS Rates'!$A$3:$A$269,0),MATCH(AA988,'LTSS Rates'!$A$3:$E$3,0)),0)</f>
        <v>0</v>
      </c>
      <c r="P988" s="55">
        <f t="shared" si="77"/>
        <v>0</v>
      </c>
      <c r="Q988" s="274"/>
      <c r="R988" s="126"/>
      <c r="S988" s="182">
        <f t="shared" si="78"/>
        <v>0</v>
      </c>
      <c r="T988" s="228"/>
      <c r="U988" s="167"/>
      <c r="V988" s="205"/>
      <c r="X988" s="46" t="str">
        <f t="shared" si="79"/>
        <v/>
      </c>
      <c r="Z988" s="46" t="str">
        <f t="shared" si="80"/>
        <v/>
      </c>
      <c r="AA988" s="46" t="str">
        <f t="shared" si="81"/>
        <v xml:space="preserve"> Rate</v>
      </c>
    </row>
    <row r="989" spans="2:27" ht="14.65" customHeight="1" x14ac:dyDescent="0.25">
      <c r="B989" s="125">
        <v>981</v>
      </c>
      <c r="C989" s="121"/>
      <c r="D989" s="52"/>
      <c r="E989" s="52"/>
      <c r="F989" s="121"/>
      <c r="G989" s="57"/>
      <c r="H989" s="53"/>
      <c r="I989" s="54" t="str">
        <f>IFERROR(VLOOKUP(H989,Lists!B:C,2,FALSE),"")</f>
        <v/>
      </c>
      <c r="J989" s="52"/>
      <c r="K989" s="53"/>
      <c r="L989" s="71" t="str">
        <f>IFERROR(INDEX('LTSS Rates'!$C$4:$C$269,MATCH('Claims Summary'!X989,'LTSS Rates'!$A$4:$A$269,0)),"")</f>
        <v/>
      </c>
      <c r="M989" s="54" t="str">
        <f>IFERROR(VLOOKUP(Z989,'LTSS Rates'!A:B,2,FALSE),"")</f>
        <v/>
      </c>
      <c r="N989" s="52"/>
      <c r="O989" s="101">
        <f>IFERROR(INDEX('LTSS Rates'!$A$3:$E$269,MATCH(Z989,'LTSS Rates'!$A$3:$A$269,0),MATCH(AA989,'LTSS Rates'!$A$3:$E$3,0)),0)</f>
        <v>0</v>
      </c>
      <c r="P989" s="55">
        <f t="shared" si="77"/>
        <v>0</v>
      </c>
      <c r="Q989" s="274"/>
      <c r="R989" s="126"/>
      <c r="S989" s="182">
        <f t="shared" si="78"/>
        <v>0</v>
      </c>
      <c r="T989" s="228"/>
      <c r="U989" s="167"/>
      <c r="V989" s="205"/>
      <c r="X989" s="46" t="str">
        <f t="shared" si="79"/>
        <v/>
      </c>
      <c r="Z989" s="46" t="str">
        <f t="shared" si="80"/>
        <v/>
      </c>
      <c r="AA989" s="46" t="str">
        <f t="shared" si="81"/>
        <v xml:space="preserve"> Rate</v>
      </c>
    </row>
    <row r="990" spans="2:27" ht="14.65" customHeight="1" x14ac:dyDescent="0.25">
      <c r="B990" s="125">
        <v>982</v>
      </c>
      <c r="C990" s="121"/>
      <c r="D990" s="52"/>
      <c r="E990" s="52"/>
      <c r="F990" s="121"/>
      <c r="G990" s="57"/>
      <c r="H990" s="53"/>
      <c r="I990" s="54" t="str">
        <f>IFERROR(VLOOKUP(H990,Lists!B:C,2,FALSE),"")</f>
        <v/>
      </c>
      <c r="J990" s="52"/>
      <c r="K990" s="53"/>
      <c r="L990" s="71" t="str">
        <f>IFERROR(INDEX('LTSS Rates'!$C$4:$C$269,MATCH('Claims Summary'!X990,'LTSS Rates'!$A$4:$A$269,0)),"")</f>
        <v/>
      </c>
      <c r="M990" s="54" t="str">
        <f>IFERROR(VLOOKUP(Z990,'LTSS Rates'!A:B,2,FALSE),"")</f>
        <v/>
      </c>
      <c r="N990" s="52"/>
      <c r="O990" s="101">
        <f>IFERROR(INDEX('LTSS Rates'!$A$3:$E$269,MATCH(Z990,'LTSS Rates'!$A$3:$A$269,0),MATCH(AA990,'LTSS Rates'!$A$3:$E$3,0)),0)</f>
        <v>0</v>
      </c>
      <c r="P990" s="55">
        <f t="shared" si="77"/>
        <v>0</v>
      </c>
      <c r="Q990" s="274"/>
      <c r="R990" s="126"/>
      <c r="S990" s="182">
        <f t="shared" si="78"/>
        <v>0</v>
      </c>
      <c r="T990" s="228"/>
      <c r="U990" s="167"/>
      <c r="V990" s="205"/>
      <c r="X990" s="46" t="str">
        <f t="shared" si="79"/>
        <v/>
      </c>
      <c r="Z990" s="46" t="str">
        <f t="shared" si="80"/>
        <v/>
      </c>
      <c r="AA990" s="46" t="str">
        <f t="shared" si="81"/>
        <v xml:space="preserve"> Rate</v>
      </c>
    </row>
    <row r="991" spans="2:27" ht="14.65" customHeight="1" x14ac:dyDescent="0.25">
      <c r="B991" s="125">
        <v>983</v>
      </c>
      <c r="C991" s="121"/>
      <c r="D991" s="52"/>
      <c r="E991" s="52"/>
      <c r="F991" s="121"/>
      <c r="G991" s="57"/>
      <c r="H991" s="53"/>
      <c r="I991" s="54" t="str">
        <f>IFERROR(VLOOKUP(H991,Lists!B:C,2,FALSE),"")</f>
        <v/>
      </c>
      <c r="J991" s="52"/>
      <c r="K991" s="53"/>
      <c r="L991" s="71" t="str">
        <f>IFERROR(INDEX('LTSS Rates'!$C$4:$C$269,MATCH('Claims Summary'!X991,'LTSS Rates'!$A$4:$A$269,0)),"")</f>
        <v/>
      </c>
      <c r="M991" s="54" t="str">
        <f>IFERROR(VLOOKUP(Z991,'LTSS Rates'!A:B,2,FALSE),"")</f>
        <v/>
      </c>
      <c r="N991" s="52"/>
      <c r="O991" s="101">
        <f>IFERROR(INDEX('LTSS Rates'!$A$3:$E$269,MATCH(Z991,'LTSS Rates'!$A$3:$A$269,0),MATCH(AA991,'LTSS Rates'!$A$3:$E$3,0)),0)</f>
        <v>0</v>
      </c>
      <c r="P991" s="55">
        <f t="shared" si="77"/>
        <v>0</v>
      </c>
      <c r="Q991" s="274"/>
      <c r="R991" s="126"/>
      <c r="S991" s="182">
        <f t="shared" si="78"/>
        <v>0</v>
      </c>
      <c r="T991" s="228"/>
      <c r="U991" s="167"/>
      <c r="V991" s="205"/>
      <c r="X991" s="46" t="str">
        <f t="shared" si="79"/>
        <v/>
      </c>
      <c r="Z991" s="46" t="str">
        <f t="shared" si="80"/>
        <v/>
      </c>
      <c r="AA991" s="46" t="str">
        <f t="shared" si="81"/>
        <v xml:space="preserve"> Rate</v>
      </c>
    </row>
    <row r="992" spans="2:27" ht="14.65" customHeight="1" x14ac:dyDescent="0.25">
      <c r="B992" s="125">
        <v>984</v>
      </c>
      <c r="C992" s="121"/>
      <c r="D992" s="52"/>
      <c r="E992" s="52"/>
      <c r="F992" s="121"/>
      <c r="G992" s="57"/>
      <c r="H992" s="53"/>
      <c r="I992" s="54" t="str">
        <f>IFERROR(VLOOKUP(H992,Lists!B:C,2,FALSE),"")</f>
        <v/>
      </c>
      <c r="J992" s="52"/>
      <c r="K992" s="53"/>
      <c r="L992" s="71" t="str">
        <f>IFERROR(INDEX('LTSS Rates'!$C$4:$C$269,MATCH('Claims Summary'!X992,'LTSS Rates'!$A$4:$A$269,0)),"")</f>
        <v/>
      </c>
      <c r="M992" s="54" t="str">
        <f>IFERROR(VLOOKUP(Z992,'LTSS Rates'!A:B,2,FALSE),"")</f>
        <v/>
      </c>
      <c r="N992" s="52"/>
      <c r="O992" s="101">
        <f>IFERROR(INDEX('LTSS Rates'!$A$3:$E$269,MATCH(Z992,'LTSS Rates'!$A$3:$A$269,0),MATCH(AA992,'LTSS Rates'!$A$3:$E$3,0)),0)</f>
        <v>0</v>
      </c>
      <c r="P992" s="55">
        <f t="shared" si="77"/>
        <v>0</v>
      </c>
      <c r="Q992" s="274"/>
      <c r="R992" s="126"/>
      <c r="S992" s="182">
        <f t="shared" si="78"/>
        <v>0</v>
      </c>
      <c r="T992" s="228"/>
      <c r="U992" s="167"/>
      <c r="V992" s="205"/>
      <c r="X992" s="46" t="str">
        <f t="shared" si="79"/>
        <v/>
      </c>
      <c r="Z992" s="46" t="str">
        <f t="shared" si="80"/>
        <v/>
      </c>
      <c r="AA992" s="46" t="str">
        <f t="shared" si="81"/>
        <v xml:space="preserve"> Rate</v>
      </c>
    </row>
    <row r="993" spans="2:27" ht="14.65" customHeight="1" x14ac:dyDescent="0.25">
      <c r="B993" s="125">
        <v>985</v>
      </c>
      <c r="C993" s="121"/>
      <c r="D993" s="52"/>
      <c r="E993" s="52"/>
      <c r="F993" s="121"/>
      <c r="G993" s="57"/>
      <c r="H993" s="53"/>
      <c r="I993" s="54" t="str">
        <f>IFERROR(VLOOKUP(H993,Lists!B:C,2,FALSE),"")</f>
        <v/>
      </c>
      <c r="J993" s="52"/>
      <c r="K993" s="53"/>
      <c r="L993" s="71" t="str">
        <f>IFERROR(INDEX('LTSS Rates'!$C$4:$C$269,MATCH('Claims Summary'!X993,'LTSS Rates'!$A$4:$A$269,0)),"")</f>
        <v/>
      </c>
      <c r="M993" s="54" t="str">
        <f>IFERROR(VLOOKUP(Z993,'LTSS Rates'!A:B,2,FALSE),"")</f>
        <v/>
      </c>
      <c r="N993" s="52"/>
      <c r="O993" s="101">
        <f>IFERROR(INDEX('LTSS Rates'!$A$3:$E$269,MATCH(Z993,'LTSS Rates'!$A$3:$A$269,0),MATCH(AA993,'LTSS Rates'!$A$3:$E$3,0)),0)</f>
        <v>0</v>
      </c>
      <c r="P993" s="55">
        <f t="shared" si="77"/>
        <v>0</v>
      </c>
      <c r="Q993" s="274"/>
      <c r="R993" s="126"/>
      <c r="S993" s="182">
        <f t="shared" si="78"/>
        <v>0</v>
      </c>
      <c r="T993" s="228"/>
      <c r="U993" s="167"/>
      <c r="V993" s="205"/>
      <c r="X993" s="46" t="str">
        <f t="shared" si="79"/>
        <v/>
      </c>
      <c r="Z993" s="46" t="str">
        <f t="shared" si="80"/>
        <v/>
      </c>
      <c r="AA993" s="46" t="str">
        <f t="shared" si="81"/>
        <v xml:space="preserve"> Rate</v>
      </c>
    </row>
    <row r="994" spans="2:27" ht="14.65" customHeight="1" x14ac:dyDescent="0.25">
      <c r="B994" s="125">
        <v>986</v>
      </c>
      <c r="C994" s="121"/>
      <c r="D994" s="52"/>
      <c r="E994" s="52"/>
      <c r="F994" s="121"/>
      <c r="G994" s="57"/>
      <c r="H994" s="53"/>
      <c r="I994" s="54" t="str">
        <f>IFERROR(VLOOKUP(H994,Lists!B:C,2,FALSE),"")</f>
        <v/>
      </c>
      <c r="J994" s="52"/>
      <c r="K994" s="53"/>
      <c r="L994" s="71" t="str">
        <f>IFERROR(INDEX('LTSS Rates'!$C$4:$C$269,MATCH('Claims Summary'!X994,'LTSS Rates'!$A$4:$A$269,0)),"")</f>
        <v/>
      </c>
      <c r="M994" s="54" t="str">
        <f>IFERROR(VLOOKUP(Z994,'LTSS Rates'!A:B,2,FALSE),"")</f>
        <v/>
      </c>
      <c r="N994" s="52"/>
      <c r="O994" s="101">
        <f>IFERROR(INDEX('LTSS Rates'!$A$3:$E$269,MATCH(Z994,'LTSS Rates'!$A$3:$A$269,0),MATCH(AA994,'LTSS Rates'!$A$3:$E$3,0)),0)</f>
        <v>0</v>
      </c>
      <c r="P994" s="55">
        <f t="shared" si="77"/>
        <v>0</v>
      </c>
      <c r="Q994" s="274"/>
      <c r="R994" s="126"/>
      <c r="S994" s="182">
        <f t="shared" si="78"/>
        <v>0</v>
      </c>
      <c r="T994" s="228"/>
      <c r="U994" s="167"/>
      <c r="V994" s="205"/>
      <c r="X994" s="46" t="str">
        <f t="shared" si="79"/>
        <v/>
      </c>
      <c r="Z994" s="46" t="str">
        <f t="shared" si="80"/>
        <v/>
      </c>
      <c r="AA994" s="46" t="str">
        <f t="shared" si="81"/>
        <v xml:space="preserve"> Rate</v>
      </c>
    </row>
    <row r="995" spans="2:27" ht="14.65" customHeight="1" x14ac:dyDescent="0.25">
      <c r="B995" s="125">
        <v>987</v>
      </c>
      <c r="C995" s="121"/>
      <c r="D995" s="52"/>
      <c r="E995" s="52"/>
      <c r="F995" s="121"/>
      <c r="G995" s="57"/>
      <c r="H995" s="53"/>
      <c r="I995" s="54" t="str">
        <f>IFERROR(VLOOKUP(H995,Lists!B:C,2,FALSE),"")</f>
        <v/>
      </c>
      <c r="J995" s="52"/>
      <c r="K995" s="53"/>
      <c r="L995" s="71" t="str">
        <f>IFERROR(INDEX('LTSS Rates'!$C$4:$C$269,MATCH('Claims Summary'!X995,'LTSS Rates'!$A$4:$A$269,0)),"")</f>
        <v/>
      </c>
      <c r="M995" s="54" t="str">
        <f>IFERROR(VLOOKUP(Z995,'LTSS Rates'!A:B,2,FALSE),"")</f>
        <v/>
      </c>
      <c r="N995" s="52"/>
      <c r="O995" s="101">
        <f>IFERROR(INDEX('LTSS Rates'!$A$3:$E$269,MATCH(Z995,'LTSS Rates'!$A$3:$A$269,0),MATCH(AA995,'LTSS Rates'!$A$3:$E$3,0)),0)</f>
        <v>0</v>
      </c>
      <c r="P995" s="55">
        <f t="shared" si="77"/>
        <v>0</v>
      </c>
      <c r="Q995" s="274"/>
      <c r="R995" s="126"/>
      <c r="S995" s="182">
        <f t="shared" si="78"/>
        <v>0</v>
      </c>
      <c r="T995" s="228"/>
      <c r="U995" s="167"/>
      <c r="V995" s="205"/>
      <c r="X995" s="46" t="str">
        <f t="shared" si="79"/>
        <v/>
      </c>
      <c r="Z995" s="46" t="str">
        <f t="shared" si="80"/>
        <v/>
      </c>
      <c r="AA995" s="46" t="str">
        <f t="shared" si="81"/>
        <v xml:space="preserve"> Rate</v>
      </c>
    </row>
    <row r="996" spans="2:27" ht="14.65" customHeight="1" x14ac:dyDescent="0.25">
      <c r="B996" s="125">
        <v>988</v>
      </c>
      <c r="C996" s="121"/>
      <c r="D996" s="52"/>
      <c r="E996" s="52"/>
      <c r="F996" s="121"/>
      <c r="G996" s="57"/>
      <c r="H996" s="53"/>
      <c r="I996" s="54" t="str">
        <f>IFERROR(VLOOKUP(H996,Lists!B:C,2,FALSE),"")</f>
        <v/>
      </c>
      <c r="J996" s="52"/>
      <c r="K996" s="53"/>
      <c r="L996" s="71" t="str">
        <f>IFERROR(INDEX('LTSS Rates'!$C$4:$C$269,MATCH('Claims Summary'!X996,'LTSS Rates'!$A$4:$A$269,0)),"")</f>
        <v/>
      </c>
      <c r="M996" s="54" t="str">
        <f>IFERROR(VLOOKUP(Z996,'LTSS Rates'!A:B,2,FALSE),"")</f>
        <v/>
      </c>
      <c r="N996" s="52"/>
      <c r="O996" s="101">
        <f>IFERROR(INDEX('LTSS Rates'!$A$3:$E$269,MATCH(Z996,'LTSS Rates'!$A$3:$A$269,0),MATCH(AA996,'LTSS Rates'!$A$3:$E$3,0)),0)</f>
        <v>0</v>
      </c>
      <c r="P996" s="55">
        <f t="shared" si="77"/>
        <v>0</v>
      </c>
      <c r="Q996" s="274"/>
      <c r="R996" s="126"/>
      <c r="S996" s="182">
        <f t="shared" si="78"/>
        <v>0</v>
      </c>
      <c r="T996" s="228"/>
      <c r="U996" s="167"/>
      <c r="V996" s="205"/>
      <c r="X996" s="46" t="str">
        <f t="shared" si="79"/>
        <v/>
      </c>
      <c r="Z996" s="46" t="str">
        <f t="shared" si="80"/>
        <v/>
      </c>
      <c r="AA996" s="46" t="str">
        <f t="shared" si="81"/>
        <v xml:space="preserve"> Rate</v>
      </c>
    </row>
    <row r="997" spans="2:27" ht="14.65" customHeight="1" x14ac:dyDescent="0.25">
      <c r="B997" s="125">
        <v>989</v>
      </c>
      <c r="C997" s="121"/>
      <c r="D997" s="52"/>
      <c r="E997" s="52"/>
      <c r="F997" s="121"/>
      <c r="G997" s="57"/>
      <c r="H997" s="53"/>
      <c r="I997" s="54" t="str">
        <f>IFERROR(VLOOKUP(H997,Lists!B:C,2,FALSE),"")</f>
        <v/>
      </c>
      <c r="J997" s="52"/>
      <c r="K997" s="53"/>
      <c r="L997" s="71" t="str">
        <f>IFERROR(INDEX('LTSS Rates'!$C$4:$C$269,MATCH('Claims Summary'!X997,'LTSS Rates'!$A$4:$A$269,0)),"")</f>
        <v/>
      </c>
      <c r="M997" s="54" t="str">
        <f>IFERROR(VLOOKUP(Z997,'LTSS Rates'!A:B,2,FALSE),"")</f>
        <v/>
      </c>
      <c r="N997" s="52"/>
      <c r="O997" s="101">
        <f>IFERROR(INDEX('LTSS Rates'!$A$3:$E$269,MATCH(Z997,'LTSS Rates'!$A$3:$A$269,0),MATCH(AA997,'LTSS Rates'!$A$3:$E$3,0)),0)</f>
        <v>0</v>
      </c>
      <c r="P997" s="55">
        <f t="shared" si="77"/>
        <v>0</v>
      </c>
      <c r="Q997" s="274"/>
      <c r="R997" s="126"/>
      <c r="S997" s="182">
        <f t="shared" si="78"/>
        <v>0</v>
      </c>
      <c r="T997" s="228"/>
      <c r="U997" s="167"/>
      <c r="V997" s="205"/>
      <c r="X997" s="46" t="str">
        <f t="shared" si="79"/>
        <v/>
      </c>
      <c r="Z997" s="46" t="str">
        <f t="shared" si="80"/>
        <v/>
      </c>
      <c r="AA997" s="46" t="str">
        <f t="shared" si="81"/>
        <v xml:space="preserve"> Rate</v>
      </c>
    </row>
    <row r="998" spans="2:27" ht="14.65" customHeight="1" x14ac:dyDescent="0.25">
      <c r="B998" s="125">
        <v>990</v>
      </c>
      <c r="C998" s="121"/>
      <c r="D998" s="52"/>
      <c r="E998" s="52"/>
      <c r="F998" s="121"/>
      <c r="G998" s="57"/>
      <c r="H998" s="53"/>
      <c r="I998" s="54" t="str">
        <f>IFERROR(VLOOKUP(H998,Lists!B:C,2,FALSE),"")</f>
        <v/>
      </c>
      <c r="J998" s="52"/>
      <c r="K998" s="53"/>
      <c r="L998" s="71" t="str">
        <f>IFERROR(INDEX('LTSS Rates'!$C$4:$C$269,MATCH('Claims Summary'!X998,'LTSS Rates'!$A$4:$A$269,0)),"")</f>
        <v/>
      </c>
      <c r="M998" s="54" t="str">
        <f>IFERROR(VLOOKUP(Z998,'LTSS Rates'!A:B,2,FALSE),"")</f>
        <v/>
      </c>
      <c r="N998" s="52"/>
      <c r="O998" s="101">
        <f>IFERROR(INDEX('LTSS Rates'!$A$3:$E$269,MATCH(Z998,'LTSS Rates'!$A$3:$A$269,0),MATCH(AA998,'LTSS Rates'!$A$3:$E$3,0)),0)</f>
        <v>0</v>
      </c>
      <c r="P998" s="55">
        <f t="shared" si="77"/>
        <v>0</v>
      </c>
      <c r="Q998" s="274"/>
      <c r="R998" s="126"/>
      <c r="S998" s="182">
        <f t="shared" si="78"/>
        <v>0</v>
      </c>
      <c r="T998" s="228"/>
      <c r="U998" s="167"/>
      <c r="V998" s="205"/>
      <c r="X998" s="46" t="str">
        <f t="shared" si="79"/>
        <v/>
      </c>
      <c r="Z998" s="46" t="str">
        <f t="shared" si="80"/>
        <v/>
      </c>
      <c r="AA998" s="46" t="str">
        <f t="shared" si="81"/>
        <v xml:space="preserve"> Rate</v>
      </c>
    </row>
    <row r="999" spans="2:27" ht="14.65" customHeight="1" x14ac:dyDescent="0.25">
      <c r="B999" s="125">
        <v>991</v>
      </c>
      <c r="C999" s="121"/>
      <c r="D999" s="52"/>
      <c r="E999" s="52"/>
      <c r="F999" s="121"/>
      <c r="G999" s="57"/>
      <c r="H999" s="53"/>
      <c r="I999" s="54" t="str">
        <f>IFERROR(VLOOKUP(H999,Lists!B:C,2,FALSE),"")</f>
        <v/>
      </c>
      <c r="J999" s="52"/>
      <c r="K999" s="53"/>
      <c r="L999" s="71" t="str">
        <f>IFERROR(INDEX('LTSS Rates'!$C$4:$C$269,MATCH('Claims Summary'!X999,'LTSS Rates'!$A$4:$A$269,0)),"")</f>
        <v/>
      </c>
      <c r="M999" s="54" t="str">
        <f>IFERROR(VLOOKUP(Z999,'LTSS Rates'!A:B,2,FALSE),"")</f>
        <v/>
      </c>
      <c r="N999" s="52"/>
      <c r="O999" s="101">
        <f>IFERROR(INDEX('LTSS Rates'!$A$3:$E$269,MATCH(Z999,'LTSS Rates'!$A$3:$A$269,0),MATCH(AA999,'LTSS Rates'!$A$3:$E$3,0)),0)</f>
        <v>0</v>
      </c>
      <c r="P999" s="55">
        <f t="shared" si="77"/>
        <v>0</v>
      </c>
      <c r="Q999" s="274"/>
      <c r="R999" s="126"/>
      <c r="S999" s="182">
        <f t="shared" si="78"/>
        <v>0</v>
      </c>
      <c r="T999" s="228"/>
      <c r="U999" s="167"/>
      <c r="V999" s="205"/>
      <c r="X999" s="46" t="str">
        <f t="shared" si="79"/>
        <v/>
      </c>
      <c r="Z999" s="46" t="str">
        <f t="shared" si="80"/>
        <v/>
      </c>
      <c r="AA999" s="46" t="str">
        <f t="shared" si="81"/>
        <v xml:space="preserve"> Rate</v>
      </c>
    </row>
    <row r="1000" spans="2:27" ht="14.65" customHeight="1" x14ac:dyDescent="0.25">
      <c r="B1000" s="125">
        <v>992</v>
      </c>
      <c r="C1000" s="121"/>
      <c r="D1000" s="52"/>
      <c r="E1000" s="52"/>
      <c r="F1000" s="121"/>
      <c r="G1000" s="57"/>
      <c r="H1000" s="53"/>
      <c r="I1000" s="54" t="str">
        <f>IFERROR(VLOOKUP(H1000,Lists!B:C,2,FALSE),"")</f>
        <v/>
      </c>
      <c r="J1000" s="52"/>
      <c r="K1000" s="53"/>
      <c r="L1000" s="71" t="str">
        <f>IFERROR(INDEX('LTSS Rates'!$C$4:$C$269,MATCH('Claims Summary'!X1000,'LTSS Rates'!$A$4:$A$269,0)),"")</f>
        <v/>
      </c>
      <c r="M1000" s="54" t="str">
        <f>IFERROR(VLOOKUP(Z1000,'LTSS Rates'!A:B,2,FALSE),"")</f>
        <v/>
      </c>
      <c r="N1000" s="52"/>
      <c r="O1000" s="101">
        <f>IFERROR(INDEX('LTSS Rates'!$A$3:$E$269,MATCH(Z1000,'LTSS Rates'!$A$3:$A$269,0),MATCH(AA1000,'LTSS Rates'!$A$3:$E$3,0)),0)</f>
        <v>0</v>
      </c>
      <c r="P1000" s="55">
        <f t="shared" si="77"/>
        <v>0</v>
      </c>
      <c r="Q1000" s="274"/>
      <c r="R1000" s="126"/>
      <c r="S1000" s="182">
        <f t="shared" si="78"/>
        <v>0</v>
      </c>
      <c r="T1000" s="228"/>
      <c r="U1000" s="167"/>
      <c r="V1000" s="205"/>
      <c r="X1000" s="46" t="str">
        <f t="shared" si="79"/>
        <v/>
      </c>
      <c r="Z1000" s="46" t="str">
        <f t="shared" si="80"/>
        <v/>
      </c>
      <c r="AA1000" s="46" t="str">
        <f t="shared" si="81"/>
        <v xml:space="preserve"> Rate</v>
      </c>
    </row>
    <row r="1001" spans="2:27" ht="14.65" customHeight="1" x14ac:dyDescent="0.25">
      <c r="B1001" s="125">
        <v>993</v>
      </c>
      <c r="C1001" s="121"/>
      <c r="D1001" s="52"/>
      <c r="E1001" s="52"/>
      <c r="F1001" s="121"/>
      <c r="G1001" s="57"/>
      <c r="H1001" s="53"/>
      <c r="I1001" s="54" t="str">
        <f>IFERROR(VLOOKUP(H1001,Lists!B:C,2,FALSE),"")</f>
        <v/>
      </c>
      <c r="J1001" s="52"/>
      <c r="K1001" s="53"/>
      <c r="L1001" s="71" t="str">
        <f>IFERROR(INDEX('LTSS Rates'!$C$4:$C$269,MATCH('Claims Summary'!X1001,'LTSS Rates'!$A$4:$A$269,0)),"")</f>
        <v/>
      </c>
      <c r="M1001" s="54" t="str">
        <f>IFERROR(VLOOKUP(Z1001,'LTSS Rates'!A:B,2,FALSE),"")</f>
        <v/>
      </c>
      <c r="N1001" s="52"/>
      <c r="O1001" s="101">
        <f>IFERROR(INDEX('LTSS Rates'!$A$3:$E$269,MATCH(Z1001,'LTSS Rates'!$A$3:$A$269,0),MATCH(AA1001,'LTSS Rates'!$A$3:$E$3,0)),0)</f>
        <v>0</v>
      </c>
      <c r="P1001" s="55">
        <f t="shared" si="77"/>
        <v>0</v>
      </c>
      <c r="Q1001" s="274"/>
      <c r="R1001" s="126"/>
      <c r="S1001" s="182">
        <f t="shared" si="78"/>
        <v>0</v>
      </c>
      <c r="T1001" s="228"/>
      <c r="U1001" s="167"/>
      <c r="V1001" s="205"/>
      <c r="X1001" s="46" t="str">
        <f t="shared" si="79"/>
        <v/>
      </c>
      <c r="Z1001" s="46" t="str">
        <f t="shared" si="80"/>
        <v/>
      </c>
      <c r="AA1001" s="46" t="str">
        <f t="shared" si="81"/>
        <v xml:space="preserve"> Rate</v>
      </c>
    </row>
    <row r="1002" spans="2:27" ht="14.65" customHeight="1" x14ac:dyDescent="0.25">
      <c r="B1002" s="125">
        <v>994</v>
      </c>
      <c r="C1002" s="121"/>
      <c r="D1002" s="52"/>
      <c r="E1002" s="52"/>
      <c r="F1002" s="121"/>
      <c r="G1002" s="57"/>
      <c r="H1002" s="53"/>
      <c r="I1002" s="54" t="str">
        <f>IFERROR(VLOOKUP(H1002,Lists!B:C,2,FALSE),"")</f>
        <v/>
      </c>
      <c r="J1002" s="52"/>
      <c r="K1002" s="53"/>
      <c r="L1002" s="71" t="str">
        <f>IFERROR(INDEX('LTSS Rates'!$C$4:$C$269,MATCH('Claims Summary'!X1002,'LTSS Rates'!$A$4:$A$269,0)),"")</f>
        <v/>
      </c>
      <c r="M1002" s="54" t="str">
        <f>IFERROR(VLOOKUP(Z1002,'LTSS Rates'!A:B,2,FALSE),"")</f>
        <v/>
      </c>
      <c r="N1002" s="52"/>
      <c r="O1002" s="101">
        <f>IFERROR(INDEX('LTSS Rates'!$A$3:$E$269,MATCH(Z1002,'LTSS Rates'!$A$3:$A$269,0),MATCH(AA1002,'LTSS Rates'!$A$3:$E$3,0)),0)</f>
        <v>0</v>
      </c>
      <c r="P1002" s="55">
        <f t="shared" si="77"/>
        <v>0</v>
      </c>
      <c r="Q1002" s="274"/>
      <c r="R1002" s="126"/>
      <c r="S1002" s="182">
        <f t="shared" si="78"/>
        <v>0</v>
      </c>
      <c r="T1002" s="228"/>
      <c r="U1002" s="167"/>
      <c r="V1002" s="205"/>
      <c r="X1002" s="46" t="str">
        <f t="shared" si="79"/>
        <v/>
      </c>
      <c r="Z1002" s="46" t="str">
        <f t="shared" si="80"/>
        <v/>
      </c>
      <c r="AA1002" s="46" t="str">
        <f t="shared" si="81"/>
        <v xml:space="preserve"> Rate</v>
      </c>
    </row>
    <row r="1003" spans="2:27" ht="14.65" customHeight="1" x14ac:dyDescent="0.25">
      <c r="B1003" s="125">
        <v>995</v>
      </c>
      <c r="C1003" s="121"/>
      <c r="D1003" s="52"/>
      <c r="E1003" s="52"/>
      <c r="F1003" s="121"/>
      <c r="G1003" s="57"/>
      <c r="H1003" s="53"/>
      <c r="I1003" s="54" t="str">
        <f>IFERROR(VLOOKUP(H1003,Lists!B:C,2,FALSE),"")</f>
        <v/>
      </c>
      <c r="J1003" s="52"/>
      <c r="K1003" s="53"/>
      <c r="L1003" s="71" t="str">
        <f>IFERROR(INDEX('LTSS Rates'!$C$4:$C$269,MATCH('Claims Summary'!X1003,'LTSS Rates'!$A$4:$A$269,0)),"")</f>
        <v/>
      </c>
      <c r="M1003" s="54" t="str">
        <f>IFERROR(VLOOKUP(Z1003,'LTSS Rates'!A:B,2,FALSE),"")</f>
        <v/>
      </c>
      <c r="N1003" s="52"/>
      <c r="O1003" s="101">
        <f>IFERROR(INDEX('LTSS Rates'!$A$3:$E$269,MATCH(Z1003,'LTSS Rates'!$A$3:$A$269,0),MATCH(AA1003,'LTSS Rates'!$A$3:$E$3,0)),0)</f>
        <v>0</v>
      </c>
      <c r="P1003" s="55">
        <f t="shared" si="77"/>
        <v>0</v>
      </c>
      <c r="Q1003" s="274"/>
      <c r="R1003" s="126"/>
      <c r="S1003" s="182">
        <f t="shared" si="78"/>
        <v>0</v>
      </c>
      <c r="T1003" s="228"/>
      <c r="U1003" s="167"/>
      <c r="V1003" s="205"/>
      <c r="X1003" s="46" t="str">
        <f t="shared" si="79"/>
        <v/>
      </c>
      <c r="Z1003" s="46" t="str">
        <f t="shared" si="80"/>
        <v/>
      </c>
      <c r="AA1003" s="46" t="str">
        <f t="shared" si="81"/>
        <v xml:space="preserve"> Rate</v>
      </c>
    </row>
    <row r="1004" spans="2:27" ht="14.65" customHeight="1" x14ac:dyDescent="0.25">
      <c r="B1004" s="125">
        <v>996</v>
      </c>
      <c r="C1004" s="121"/>
      <c r="D1004" s="52"/>
      <c r="E1004" s="52"/>
      <c r="F1004" s="121"/>
      <c r="G1004" s="57"/>
      <c r="H1004" s="53"/>
      <c r="I1004" s="54" t="str">
        <f>IFERROR(VLOOKUP(H1004,Lists!B:C,2,FALSE),"")</f>
        <v/>
      </c>
      <c r="J1004" s="52"/>
      <c r="K1004" s="53"/>
      <c r="L1004" s="71" t="str">
        <f>IFERROR(INDEX('LTSS Rates'!$C$4:$C$269,MATCH('Claims Summary'!X1004,'LTSS Rates'!$A$4:$A$269,0)),"")</f>
        <v/>
      </c>
      <c r="M1004" s="54" t="str">
        <f>IFERROR(VLOOKUP(Z1004,'LTSS Rates'!A:B,2,FALSE),"")</f>
        <v/>
      </c>
      <c r="N1004" s="52"/>
      <c r="O1004" s="101">
        <f>IFERROR(INDEX('LTSS Rates'!$A$3:$E$269,MATCH(Z1004,'LTSS Rates'!$A$3:$A$269,0),MATCH(AA1004,'LTSS Rates'!$A$3:$E$3,0)),0)</f>
        <v>0</v>
      </c>
      <c r="P1004" s="55">
        <f t="shared" si="77"/>
        <v>0</v>
      </c>
      <c r="Q1004" s="274"/>
      <c r="R1004" s="126"/>
      <c r="S1004" s="182">
        <f t="shared" si="78"/>
        <v>0</v>
      </c>
      <c r="T1004" s="228"/>
      <c r="U1004" s="167"/>
      <c r="V1004" s="205"/>
      <c r="X1004" s="46" t="str">
        <f t="shared" si="79"/>
        <v/>
      </c>
      <c r="Z1004" s="46" t="str">
        <f t="shared" si="80"/>
        <v/>
      </c>
      <c r="AA1004" s="46" t="str">
        <f t="shared" si="81"/>
        <v xml:space="preserve"> Rate</v>
      </c>
    </row>
    <row r="1005" spans="2:27" ht="14.65" customHeight="1" x14ac:dyDescent="0.25">
      <c r="B1005" s="125">
        <v>997</v>
      </c>
      <c r="C1005" s="121"/>
      <c r="D1005" s="52"/>
      <c r="E1005" s="52"/>
      <c r="F1005" s="121"/>
      <c r="G1005" s="57"/>
      <c r="H1005" s="53"/>
      <c r="I1005" s="54" t="str">
        <f>IFERROR(VLOOKUP(H1005,Lists!B:C,2,FALSE),"")</f>
        <v/>
      </c>
      <c r="J1005" s="52"/>
      <c r="K1005" s="53"/>
      <c r="L1005" s="71" t="str">
        <f>IFERROR(INDEX('LTSS Rates'!$C$4:$C$269,MATCH('Claims Summary'!X1005,'LTSS Rates'!$A$4:$A$269,0)),"")</f>
        <v/>
      </c>
      <c r="M1005" s="54" t="str">
        <f>IFERROR(VLOOKUP(Z1005,'LTSS Rates'!A:B,2,FALSE),"")</f>
        <v/>
      </c>
      <c r="N1005" s="52"/>
      <c r="O1005" s="101">
        <f>IFERROR(INDEX('LTSS Rates'!$A$3:$E$269,MATCH(Z1005,'LTSS Rates'!$A$3:$A$269,0),MATCH(AA1005,'LTSS Rates'!$A$3:$E$3,0)),0)</f>
        <v>0</v>
      </c>
      <c r="P1005" s="55">
        <f t="shared" si="77"/>
        <v>0</v>
      </c>
      <c r="Q1005" s="274"/>
      <c r="R1005" s="126"/>
      <c r="S1005" s="182">
        <f t="shared" si="78"/>
        <v>0</v>
      </c>
      <c r="T1005" s="228"/>
      <c r="U1005" s="167"/>
      <c r="V1005" s="205"/>
      <c r="X1005" s="46" t="str">
        <f t="shared" si="79"/>
        <v/>
      </c>
      <c r="Z1005" s="46" t="str">
        <f t="shared" si="80"/>
        <v/>
      </c>
      <c r="AA1005" s="46" t="str">
        <f t="shared" si="81"/>
        <v xml:space="preserve"> Rate</v>
      </c>
    </row>
    <row r="1006" spans="2:27" ht="14.65" customHeight="1" x14ac:dyDescent="0.25">
      <c r="B1006" s="125">
        <v>998</v>
      </c>
      <c r="C1006" s="121"/>
      <c r="D1006" s="52"/>
      <c r="E1006" s="52"/>
      <c r="F1006" s="121"/>
      <c r="G1006" s="57"/>
      <c r="H1006" s="53"/>
      <c r="I1006" s="54" t="str">
        <f>IFERROR(VLOOKUP(H1006,Lists!B:C,2,FALSE),"")</f>
        <v/>
      </c>
      <c r="J1006" s="52"/>
      <c r="K1006" s="53"/>
      <c r="L1006" s="71" t="str">
        <f>IFERROR(INDEX('LTSS Rates'!$C$4:$C$269,MATCH('Claims Summary'!X1006,'LTSS Rates'!$A$4:$A$269,0)),"")</f>
        <v/>
      </c>
      <c r="M1006" s="54" t="str">
        <f>IFERROR(VLOOKUP(Z1006,'LTSS Rates'!A:B,2,FALSE),"")</f>
        <v/>
      </c>
      <c r="N1006" s="52"/>
      <c r="O1006" s="101">
        <f>IFERROR(INDEX('LTSS Rates'!$A$3:$E$269,MATCH(Z1006,'LTSS Rates'!$A$3:$A$269,0),MATCH(AA1006,'LTSS Rates'!$A$3:$E$3,0)),0)</f>
        <v>0</v>
      </c>
      <c r="P1006" s="55">
        <f t="shared" si="77"/>
        <v>0</v>
      </c>
      <c r="Q1006" s="274"/>
      <c r="R1006" s="126"/>
      <c r="S1006" s="182">
        <f t="shared" si="78"/>
        <v>0</v>
      </c>
      <c r="T1006" s="228"/>
      <c r="U1006" s="167"/>
      <c r="V1006" s="205"/>
      <c r="X1006" s="46" t="str">
        <f t="shared" si="79"/>
        <v/>
      </c>
      <c r="Z1006" s="46" t="str">
        <f t="shared" si="80"/>
        <v/>
      </c>
      <c r="AA1006" s="46" t="str">
        <f t="shared" si="81"/>
        <v xml:space="preserve"> Rate</v>
      </c>
    </row>
    <row r="1007" spans="2:27" ht="14.65" customHeight="1" x14ac:dyDescent="0.25">
      <c r="B1007" s="125">
        <v>999</v>
      </c>
      <c r="C1007" s="121"/>
      <c r="D1007" s="52"/>
      <c r="E1007" s="52"/>
      <c r="F1007" s="121"/>
      <c r="G1007" s="57"/>
      <c r="H1007" s="53"/>
      <c r="I1007" s="54" t="str">
        <f>IFERROR(VLOOKUP(H1007,Lists!B:C,2,FALSE),"")</f>
        <v/>
      </c>
      <c r="J1007" s="52"/>
      <c r="K1007" s="53"/>
      <c r="L1007" s="71" t="str">
        <f>IFERROR(INDEX('LTSS Rates'!$C$4:$C$269,MATCH('Claims Summary'!X1007,'LTSS Rates'!$A$4:$A$269,0)),"")</f>
        <v/>
      </c>
      <c r="M1007" s="54" t="str">
        <f>IFERROR(VLOOKUP(Z1007,'LTSS Rates'!A:B,2,FALSE),"")</f>
        <v/>
      </c>
      <c r="N1007" s="52"/>
      <c r="O1007" s="101">
        <f>IFERROR(INDEX('LTSS Rates'!$A$3:$E$269,MATCH(Z1007,'LTSS Rates'!$A$3:$A$269,0),MATCH(AA1007,'LTSS Rates'!$A$3:$E$3,0)),0)</f>
        <v>0</v>
      </c>
      <c r="P1007" s="55">
        <f t="shared" si="77"/>
        <v>0</v>
      </c>
      <c r="Q1007" s="274"/>
      <c r="R1007" s="126"/>
      <c r="S1007" s="182">
        <f t="shared" si="78"/>
        <v>0</v>
      </c>
      <c r="T1007" s="228"/>
      <c r="U1007" s="167"/>
      <c r="V1007" s="205"/>
      <c r="X1007" s="46" t="str">
        <f t="shared" si="79"/>
        <v/>
      </c>
      <c r="Z1007" s="46" t="str">
        <f t="shared" si="80"/>
        <v/>
      </c>
      <c r="AA1007" s="46" t="str">
        <f t="shared" si="81"/>
        <v xml:space="preserve"> Rate</v>
      </c>
    </row>
    <row r="1008" spans="2:27" ht="14.65" customHeight="1" x14ac:dyDescent="0.25">
      <c r="B1008" s="125">
        <v>1000</v>
      </c>
      <c r="C1008" s="121"/>
      <c r="D1008" s="52"/>
      <c r="E1008" s="52"/>
      <c r="F1008" s="121"/>
      <c r="G1008" s="57"/>
      <c r="H1008" s="53"/>
      <c r="I1008" s="54" t="str">
        <f>IFERROR(VLOOKUP(H1008,Lists!B:C,2,FALSE),"")</f>
        <v/>
      </c>
      <c r="J1008" s="52"/>
      <c r="K1008" s="53"/>
      <c r="L1008" s="71" t="str">
        <f>IFERROR(INDEX('LTSS Rates'!$C$4:$C$269,MATCH('Claims Summary'!X1008,'LTSS Rates'!$A$4:$A$269,0)),"")</f>
        <v/>
      </c>
      <c r="M1008" s="54" t="str">
        <f>IFERROR(VLOOKUP(Z1008,'LTSS Rates'!A:B,2,FALSE),"")</f>
        <v/>
      </c>
      <c r="N1008" s="52"/>
      <c r="O1008" s="101">
        <f>IFERROR(INDEX('LTSS Rates'!$A$3:$E$269,MATCH(Z1008,'LTSS Rates'!$A$3:$A$269,0),MATCH(AA1008,'LTSS Rates'!$A$3:$E$3,0)),0)</f>
        <v>0</v>
      </c>
      <c r="P1008" s="55">
        <f t="shared" si="77"/>
        <v>0</v>
      </c>
      <c r="Q1008" s="274"/>
      <c r="R1008" s="126"/>
      <c r="S1008" s="182">
        <f t="shared" si="78"/>
        <v>0</v>
      </c>
      <c r="T1008" s="228"/>
      <c r="U1008" s="167"/>
      <c r="V1008" s="205"/>
      <c r="X1008" s="46" t="str">
        <f t="shared" si="79"/>
        <v/>
      </c>
      <c r="Z1008" s="46" t="str">
        <f t="shared" si="80"/>
        <v/>
      </c>
      <c r="AA1008" s="46" t="str">
        <f t="shared" si="81"/>
        <v xml:space="preserve"> Rate</v>
      </c>
    </row>
  </sheetData>
  <sheetProtection algorithmName="SHA-512" hashValue="VSDe9hRl8/cPS5lyAb0vyC3I0dYhGaElmCMpPPTUj2ug1hppLCwWlf2gAIrLRMvOHDwsyfS/VpntsGrT8fvkog==" saltValue="1d8FvM7RKYOtokcrGGEvyg==" spinCount="100000" sheet="1" selectLockedCells="1"/>
  <mergeCells count="3">
    <mergeCell ref="D4:F4"/>
    <mergeCell ref="U8:V8"/>
    <mergeCell ref="R8:T8"/>
  </mergeCells>
  <phoneticPr fontId="4" type="noConversion"/>
  <conditionalFormatting sqref="L1:L308 L1009:L1048576">
    <cfRule type="cellIs" dxfId="2" priority="6" operator="equal">
      <formula>0</formula>
    </cfRule>
  </conditionalFormatting>
  <conditionalFormatting sqref="P11:Q308">
    <cfRule type="expression" priority="5">
      <formula>"IF(q10,Denied,0)"</formula>
    </cfRule>
  </conditionalFormatting>
  <conditionalFormatting sqref="L309:L1008">
    <cfRule type="cellIs" dxfId="1" priority="2" operator="equal">
      <formula>0</formula>
    </cfRule>
  </conditionalFormatting>
  <conditionalFormatting sqref="P309:Q1008">
    <cfRule type="expression" priority="1">
      <formula>"IF(q10,Denied,0)"</formula>
    </cfRule>
  </conditionalFormatting>
  <dataValidations count="6">
    <dataValidation type="date" operator="greaterThanOrEqual" allowBlank="1" showInputMessage="1" showErrorMessage="1" errorTitle="Date error" error="Date must be on or after 1/19/21." sqref="G1:G9 G1009:G1048576" xr:uid="{A3C8B3D1-9362-46E4-8183-8C39D1F556B7}">
      <formula1>44215</formula1>
    </dataValidation>
    <dataValidation type="date" operator="greaterThanOrEqual" allowBlank="1" showInputMessage="1" showErrorMessage="1" errorTitle="Date error" error="Date must be on or after 4/01/22." sqref="G10:G1008" xr:uid="{516492FB-E194-464B-BFC2-40A30CC05D91}">
      <formula1>44652</formula1>
    </dataValidation>
    <dataValidation type="textLength" operator="equal" allowBlank="1" showInputMessage="1" showErrorMessage="1" errorTitle="Input error" error="Provider number is a 9 digit number." sqref="C1:C1048576" xr:uid="{FDB8A14C-4C36-4144-8B56-D03BBA386B61}">
      <formula1>9</formula1>
    </dataValidation>
    <dataValidation type="textLength" operator="equal" allowBlank="1" showInputMessage="1" showErrorMessage="1" errorTitle="Input error" error="MA# must be 11 digits." sqref="F1:F1048576" xr:uid="{7D4810F6-C8F2-4EA6-B578-FB45069C8CED}">
      <formula1>11</formula1>
    </dataValidation>
    <dataValidation type="list" allowBlank="1" showInputMessage="1" showErrorMessage="1" sqref="U10:U1008" xr:uid="{A67DF92E-22C9-4DBA-B018-8FAF5505DA27}">
      <formula1>$AD$10:$AD$11</formula1>
    </dataValidation>
    <dataValidation type="list" allowBlank="1" showInputMessage="1" showErrorMessage="1" sqref="Q10:Q1008" xr:uid="{C1C77D08-E83F-4BDB-96C1-702CBF78E8B5}">
      <formula1>$AG$10:$AG$24</formula1>
    </dataValidation>
  </dataValidations>
  <pageMargins left="0.25" right="0.25" top="0.75" bottom="0.75" header="0.3" footer="0.3"/>
  <pageSetup scale="28" fitToHeight="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4B5794D0-B137-4868-99F8-7A1985DE1C29}">
          <x14:formula1>
            <xm:f>Lists!$I$3:$I$95</xm:f>
          </x14:formula1>
          <xm:sqref>K10:K1008</xm:sqref>
        </x14:dataValidation>
        <x14:dataValidation type="list" allowBlank="1" showInputMessage="1" showErrorMessage="1" xr:uid="{C4546E9E-BE10-4BA3-8443-DE557F88B62B}">
          <x14:formula1>
            <xm:f>Lists!$E$3:$E$6</xm:f>
          </x14:formula1>
          <xm:sqref>J10:J1008</xm:sqref>
        </x14:dataValidation>
        <x14:dataValidation type="list" allowBlank="1" showInputMessage="1" showErrorMessage="1" xr:uid="{039CD979-71A3-4174-B175-DFD8860DE3FC}">
          <x14:formula1>
            <xm:f>Lists!$B$3:$B$26</xm:f>
          </x14:formula1>
          <xm:sqref>H10:H1008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11"/>
  <sheetViews>
    <sheetView workbookViewId="0">
      <selection activeCell="P10" sqref="P10"/>
    </sheetView>
  </sheetViews>
  <sheetFormatPr defaultRowHeight="15.75" x14ac:dyDescent="0.25"/>
  <cols>
    <col min="1" max="1" width="2" customWidth="1"/>
    <col min="2" max="2" width="5.7109375" customWidth="1"/>
    <col min="3" max="3" width="16.28515625" style="6" customWidth="1"/>
    <col min="4" max="4" width="25" customWidth="1"/>
    <col min="5" max="5" width="22.28515625" customWidth="1"/>
    <col min="6" max="6" width="20.28515625" customWidth="1"/>
    <col min="7" max="7" width="17.5703125" customWidth="1"/>
    <col min="8" max="8" width="15.7109375" style="19" customWidth="1"/>
    <col min="9" max="9" width="54" customWidth="1"/>
    <col min="10" max="10" width="12.28515625" style="221" customWidth="1"/>
    <col min="11" max="11" width="14.85546875" style="221" customWidth="1"/>
    <col min="12" max="12" width="15.28515625" style="6" customWidth="1"/>
    <col min="13" max="13" width="76.85546875" style="130" customWidth="1"/>
    <col min="14" max="14" width="14.5703125" style="46" customWidth="1"/>
    <col min="15" max="15" width="17.28515625" style="46" customWidth="1"/>
    <col min="16" max="16" width="25.28515625" style="46" customWidth="1"/>
    <col min="17" max="17" width="15.140625" style="19" customWidth="1"/>
    <col min="18" max="18" width="43.5703125" style="130" customWidth="1"/>
    <col min="19" max="20" width="17.7109375" style="128" hidden="1" customWidth="1"/>
    <col min="21" max="22" width="8.85546875" hidden="1" customWidth="1"/>
    <col min="23" max="23" width="9.85546875" hidden="1" customWidth="1"/>
    <col min="24" max="24" width="17" hidden="1" customWidth="1"/>
    <col min="25" max="25" width="24.42578125" hidden="1" customWidth="1"/>
    <col min="26" max="26" width="20.85546875" hidden="1" customWidth="1"/>
    <col min="27" max="30" width="8.85546875" hidden="1" customWidth="1"/>
    <col min="31" max="31" width="12.85546875" hidden="1" customWidth="1"/>
    <col min="32" max="32" width="9.140625" hidden="1" customWidth="1"/>
    <col min="33" max="33" width="75.140625" hidden="1" customWidth="1"/>
  </cols>
  <sheetData>
    <row r="1" spans="1:35" x14ac:dyDescent="0.25">
      <c r="B1" s="40" t="s">
        <v>1049</v>
      </c>
    </row>
    <row r="2" spans="1:35" x14ac:dyDescent="0.25">
      <c r="N2" s="49"/>
    </row>
    <row r="3" spans="1:35" x14ac:dyDescent="0.25">
      <c r="N3" s="49"/>
      <c r="W3" t="s">
        <v>890</v>
      </c>
    </row>
    <row r="4" spans="1:35" x14ac:dyDescent="0.25">
      <c r="B4" s="42" t="s">
        <v>390</v>
      </c>
      <c r="D4" s="262"/>
      <c r="E4" s="262"/>
      <c r="F4" s="262"/>
      <c r="K4" s="277"/>
      <c r="L4" s="230"/>
      <c r="M4" s="213"/>
      <c r="N4" s="164" t="s">
        <v>888</v>
      </c>
      <c r="O4" s="165">
        <f>SUM(O10:O209)</f>
        <v>0</v>
      </c>
      <c r="Q4" s="161"/>
      <c r="R4" s="217"/>
      <c r="S4" s="161"/>
      <c r="T4" s="161"/>
      <c r="W4" t="s">
        <v>883</v>
      </c>
    </row>
    <row r="5" spans="1:35" ht="16.5" thickBot="1" x14ac:dyDescent="0.3">
      <c r="B5" s="67" t="s">
        <v>484</v>
      </c>
      <c r="D5" s="180"/>
      <c r="E5" s="43"/>
      <c r="F5" s="43"/>
      <c r="K5" s="277"/>
      <c r="L5" s="189"/>
      <c r="M5" s="214"/>
      <c r="N5" s="164" t="s">
        <v>889</v>
      </c>
      <c r="O5" s="184">
        <f>SUMIF(Q10:Q209,"Denied",O10:O209)</f>
        <v>0</v>
      </c>
    </row>
    <row r="6" spans="1:35" ht="16.5" thickBot="1" x14ac:dyDescent="0.3">
      <c r="K6" s="278"/>
      <c r="L6" s="189"/>
      <c r="M6" s="215"/>
      <c r="N6" s="169" t="s">
        <v>887</v>
      </c>
      <c r="O6" s="185">
        <f>SUMIF(Q10:Q209,"Approved ",O10:O209)</f>
        <v>0</v>
      </c>
    </row>
    <row r="7" spans="1:35" x14ac:dyDescent="0.25">
      <c r="B7" s="72" t="s">
        <v>239</v>
      </c>
      <c r="N7" s="49"/>
    </row>
    <row r="8" spans="1:35" s="219" customFormat="1" x14ac:dyDescent="0.25">
      <c r="C8" s="220"/>
      <c r="H8" s="221"/>
      <c r="J8" s="221"/>
      <c r="K8" s="221"/>
      <c r="L8" s="220"/>
      <c r="M8" s="222"/>
      <c r="N8" s="264" t="s">
        <v>942</v>
      </c>
      <c r="O8" s="264"/>
      <c r="P8" s="264"/>
      <c r="Q8" s="223" t="s">
        <v>891</v>
      </c>
      <c r="R8" s="224"/>
    </row>
    <row r="9" spans="1:35" s="45" customFormat="1" ht="49.15" customHeight="1" x14ac:dyDescent="0.25">
      <c r="A9" s="99"/>
      <c r="B9" s="51" t="s">
        <v>192</v>
      </c>
      <c r="C9" s="51" t="s">
        <v>214</v>
      </c>
      <c r="D9" s="51" t="s">
        <v>391</v>
      </c>
      <c r="E9" s="51" t="s">
        <v>392</v>
      </c>
      <c r="F9" s="51" t="s">
        <v>393</v>
      </c>
      <c r="G9" s="51" t="s">
        <v>394</v>
      </c>
      <c r="H9" s="51" t="s">
        <v>878</v>
      </c>
      <c r="I9" s="51" t="s">
        <v>163</v>
      </c>
      <c r="J9" s="70" t="s">
        <v>186</v>
      </c>
      <c r="K9" s="98" t="s">
        <v>302</v>
      </c>
      <c r="L9" s="51" t="s">
        <v>742</v>
      </c>
      <c r="M9" s="51" t="s">
        <v>956</v>
      </c>
      <c r="N9" s="210" t="s">
        <v>943</v>
      </c>
      <c r="O9" s="183" t="s">
        <v>944</v>
      </c>
      <c r="P9" s="229" t="s">
        <v>945</v>
      </c>
      <c r="Q9" s="211" t="s">
        <v>885</v>
      </c>
      <c r="R9" s="211" t="s">
        <v>886</v>
      </c>
      <c r="S9" s="51"/>
      <c r="T9" s="51"/>
      <c r="U9" s="99"/>
      <c r="V9" s="208"/>
      <c r="W9" s="208"/>
      <c r="X9" s="225"/>
      <c r="Y9" s="212" t="s">
        <v>211</v>
      </c>
      <c r="Z9" s="226" t="s">
        <v>183</v>
      </c>
      <c r="AA9" s="227"/>
      <c r="AB9" s="227"/>
      <c r="AC9" s="227"/>
      <c r="AD9" s="209"/>
      <c r="AE9" s="209"/>
      <c r="AF9" s="209"/>
      <c r="AG9" s="209"/>
      <c r="AH9" s="209"/>
      <c r="AI9" s="209"/>
    </row>
    <row r="10" spans="1:35" s="44" customFormat="1" ht="15" customHeight="1" x14ac:dyDescent="0.25">
      <c r="A10" s="41"/>
      <c r="B10" s="125">
        <v>1</v>
      </c>
      <c r="C10" s="121"/>
      <c r="D10" s="52"/>
      <c r="E10" s="52"/>
      <c r="F10" s="121"/>
      <c r="G10" s="57"/>
      <c r="H10" s="52"/>
      <c r="I10" s="53"/>
      <c r="J10" s="54" t="str">
        <f>IFERROR(INDEX('LTSS Rates'!$C$4:$C$222,MATCH('UPL Claims'!W10,'LTSS Rates'!$A$4:$A$222,0)),"")</f>
        <v/>
      </c>
      <c r="K10" s="54" t="str">
        <f>IFERROR(VLOOKUP(Y10,'LTSS Rates'!A:B,2,FALSE),"")</f>
        <v/>
      </c>
      <c r="L10" s="231"/>
      <c r="M10" s="216"/>
      <c r="N10" s="126"/>
      <c r="O10" s="181">
        <f>L10-N10</f>
        <v>0</v>
      </c>
      <c r="P10" s="228"/>
      <c r="Q10" s="168"/>
      <c r="R10" s="218"/>
      <c r="S10" s="162"/>
      <c r="T10" s="162"/>
      <c r="U10" s="49"/>
      <c r="V10" s="49"/>
      <c r="W10" s="97" t="str">
        <f t="shared" ref="W10" si="0">CONCATENATE(I10,H10)</f>
        <v/>
      </c>
      <c r="X10" s="97"/>
      <c r="Y10" s="97" t="str">
        <f t="shared" ref="Y10:Y41" si="1">IF(G10="State Funded",CONCATENATE(I10,"CP"),CONCATENATE(I10,H10))</f>
        <v/>
      </c>
      <c r="Z10" s="96" t="e">
        <f>CONCATENATE(#REF!," ","Rate")</f>
        <v>#REF!</v>
      </c>
      <c r="AG10" s="187" t="s">
        <v>964</v>
      </c>
    </row>
    <row r="11" spans="1:35" x14ac:dyDescent="0.25">
      <c r="B11" s="125">
        <v>2</v>
      </c>
      <c r="C11" s="121"/>
      <c r="D11" s="52"/>
      <c r="E11" s="52"/>
      <c r="F11" s="121"/>
      <c r="G11" s="57"/>
      <c r="H11" s="52"/>
      <c r="I11" s="53"/>
      <c r="J11" s="127" t="str">
        <f>IFERROR(INDEX('LTSS Rates'!$C$4:$C$222,MATCH('UPL Claims'!W11,'LTSS Rates'!$A$4:$A$222,0)),"")</f>
        <v/>
      </c>
      <c r="K11" s="127" t="str">
        <f>IFERROR(VLOOKUP(Y11,'LTSS Rates'!A:B,2,FALSE),"")</f>
        <v/>
      </c>
      <c r="L11" s="231"/>
      <c r="M11" s="216"/>
      <c r="N11" s="126"/>
      <c r="O11" s="181">
        <f t="shared" ref="O11:O74" si="2">L11-N11</f>
        <v>0</v>
      </c>
      <c r="P11" s="228"/>
      <c r="Q11" s="168"/>
      <c r="R11" s="218"/>
      <c r="S11" s="163"/>
      <c r="T11" s="163"/>
      <c r="W11" t="str">
        <f t="shared" ref="W11:W74" si="3">CONCATENATE(I11,H11)</f>
        <v/>
      </c>
      <c r="Y11" t="str">
        <f t="shared" si="1"/>
        <v/>
      </c>
      <c r="Z11" t="e">
        <f>CONCATENATE(#REF!," ","Rate")</f>
        <v>#REF!</v>
      </c>
      <c r="AG11" s="187" t="s">
        <v>968</v>
      </c>
    </row>
    <row r="12" spans="1:35" x14ac:dyDescent="0.25">
      <c r="B12" s="125">
        <v>3</v>
      </c>
      <c r="C12" s="121"/>
      <c r="D12" s="52"/>
      <c r="E12" s="52"/>
      <c r="F12" s="121"/>
      <c r="G12" s="57"/>
      <c r="H12" s="52"/>
      <c r="I12" s="53"/>
      <c r="J12" s="127" t="str">
        <f>IFERROR(INDEX('LTSS Rates'!$C$4:$C$222,MATCH('UPL Claims'!W12,'LTSS Rates'!$A$4:$A$222,0)),"")</f>
        <v/>
      </c>
      <c r="K12" s="127" t="str">
        <f>IFERROR(VLOOKUP(Y12,'LTSS Rates'!A:B,2,FALSE),"")</f>
        <v/>
      </c>
      <c r="L12" s="231"/>
      <c r="M12" s="216"/>
      <c r="N12" s="126"/>
      <c r="O12" s="181">
        <f t="shared" si="2"/>
        <v>0</v>
      </c>
      <c r="P12" s="228"/>
      <c r="Q12" s="168"/>
      <c r="R12" s="218"/>
      <c r="S12" s="163"/>
      <c r="T12" s="163"/>
      <c r="W12" t="str">
        <f t="shared" si="3"/>
        <v/>
      </c>
      <c r="Y12" t="str">
        <f t="shared" si="1"/>
        <v/>
      </c>
      <c r="Z12" t="e">
        <f>CONCATENATE(#REF!," ","Rate")</f>
        <v>#REF!</v>
      </c>
      <c r="AG12" s="187" t="s">
        <v>957</v>
      </c>
    </row>
    <row r="13" spans="1:35" x14ac:dyDescent="0.25">
      <c r="B13" s="125">
        <v>4</v>
      </c>
      <c r="C13" s="121"/>
      <c r="D13" s="52"/>
      <c r="E13" s="52"/>
      <c r="F13" s="121"/>
      <c r="G13" s="57"/>
      <c r="H13" s="52"/>
      <c r="I13" s="53"/>
      <c r="J13" s="127" t="str">
        <f>IFERROR(INDEX('LTSS Rates'!$C$4:$C$222,MATCH('UPL Claims'!W13,'LTSS Rates'!$A$4:$A$222,0)),"")</f>
        <v/>
      </c>
      <c r="K13" s="127" t="str">
        <f>IFERROR(VLOOKUP(Y13,'LTSS Rates'!A:B,2,FALSE),"")</f>
        <v/>
      </c>
      <c r="L13" s="231"/>
      <c r="M13" s="216"/>
      <c r="N13" s="126"/>
      <c r="O13" s="181">
        <f t="shared" si="2"/>
        <v>0</v>
      </c>
      <c r="P13" s="228"/>
      <c r="Q13" s="168"/>
      <c r="R13" s="218"/>
      <c r="S13" s="163"/>
      <c r="T13" s="163"/>
      <c r="W13" t="str">
        <f t="shared" si="3"/>
        <v/>
      </c>
      <c r="Y13" t="str">
        <f t="shared" si="1"/>
        <v/>
      </c>
      <c r="Z13" t="e">
        <f>CONCATENATE(#REF!," ","Rate")</f>
        <v>#REF!</v>
      </c>
      <c r="AG13" s="187" t="s">
        <v>958</v>
      </c>
    </row>
    <row r="14" spans="1:35" x14ac:dyDescent="0.25">
      <c r="B14" s="125">
        <v>5</v>
      </c>
      <c r="C14" s="121"/>
      <c r="D14" s="52"/>
      <c r="E14" s="52"/>
      <c r="F14" s="121"/>
      <c r="G14" s="57"/>
      <c r="H14" s="52"/>
      <c r="I14" s="53"/>
      <c r="J14" s="127" t="str">
        <f>IFERROR(INDEX('LTSS Rates'!$C$4:$C$222,MATCH('UPL Claims'!W14,'LTSS Rates'!$A$4:$A$222,0)),"")</f>
        <v/>
      </c>
      <c r="K14" s="127" t="str">
        <f>IFERROR(VLOOKUP(Y14,'LTSS Rates'!A:B,2,FALSE),"")</f>
        <v/>
      </c>
      <c r="L14" s="231"/>
      <c r="M14" s="216"/>
      <c r="N14" s="126"/>
      <c r="O14" s="181">
        <f t="shared" si="2"/>
        <v>0</v>
      </c>
      <c r="P14" s="228"/>
      <c r="Q14" s="168"/>
      <c r="R14" s="218"/>
      <c r="S14" s="163"/>
      <c r="T14" s="163"/>
      <c r="W14" t="str">
        <f t="shared" si="3"/>
        <v/>
      </c>
      <c r="Y14" t="str">
        <f t="shared" si="1"/>
        <v/>
      </c>
      <c r="Z14" t="e">
        <f>CONCATENATE(#REF!," ","Rate")</f>
        <v>#REF!</v>
      </c>
      <c r="AG14" s="187" t="s">
        <v>959</v>
      </c>
    </row>
    <row r="15" spans="1:35" x14ac:dyDescent="0.25">
      <c r="B15" s="125">
        <v>6</v>
      </c>
      <c r="C15" s="121"/>
      <c r="D15" s="52"/>
      <c r="E15" s="52"/>
      <c r="F15" s="121"/>
      <c r="G15" s="57"/>
      <c r="H15" s="52"/>
      <c r="I15" s="53"/>
      <c r="J15" s="127" t="str">
        <f>IFERROR(INDEX('LTSS Rates'!$C$4:$C$222,MATCH('UPL Claims'!W15,'LTSS Rates'!$A$4:$A$222,0)),"")</f>
        <v/>
      </c>
      <c r="K15" s="127" t="str">
        <f>IFERROR(VLOOKUP(Y15,'LTSS Rates'!A:B,2,FALSE),"")</f>
        <v/>
      </c>
      <c r="L15" s="231"/>
      <c r="M15" s="216"/>
      <c r="N15" s="126"/>
      <c r="O15" s="181">
        <f t="shared" si="2"/>
        <v>0</v>
      </c>
      <c r="P15" s="228"/>
      <c r="Q15" s="168"/>
      <c r="R15" s="218"/>
      <c r="S15" s="163"/>
      <c r="T15" s="163"/>
      <c r="W15" t="str">
        <f t="shared" si="3"/>
        <v/>
      </c>
      <c r="Y15" t="str">
        <f t="shared" si="1"/>
        <v/>
      </c>
      <c r="Z15" t="e">
        <f>CONCATENATE(#REF!," ","Rate")</f>
        <v>#REF!</v>
      </c>
      <c r="AG15" s="187" t="s">
        <v>960</v>
      </c>
    </row>
    <row r="16" spans="1:35" x14ac:dyDescent="0.25">
      <c r="B16" s="125">
        <v>7</v>
      </c>
      <c r="C16" s="121"/>
      <c r="D16" s="52"/>
      <c r="E16" s="52"/>
      <c r="F16" s="121"/>
      <c r="G16" s="57"/>
      <c r="H16" s="52"/>
      <c r="I16" s="53"/>
      <c r="J16" s="127" t="str">
        <f>IFERROR(INDEX('LTSS Rates'!$C$4:$C$222,MATCH('UPL Claims'!W16,'LTSS Rates'!$A$4:$A$222,0)),"")</f>
        <v/>
      </c>
      <c r="K16" s="127" t="str">
        <f>IFERROR(VLOOKUP(Y16,'LTSS Rates'!A:B,2,FALSE),"")</f>
        <v/>
      </c>
      <c r="L16" s="231"/>
      <c r="M16" s="216"/>
      <c r="N16" s="126"/>
      <c r="O16" s="181">
        <f t="shared" si="2"/>
        <v>0</v>
      </c>
      <c r="P16" s="228"/>
      <c r="Q16" s="168"/>
      <c r="R16" s="218"/>
      <c r="S16" s="163"/>
      <c r="T16" s="163"/>
      <c r="W16" t="str">
        <f t="shared" si="3"/>
        <v/>
      </c>
      <c r="Y16" t="str">
        <f t="shared" si="1"/>
        <v/>
      </c>
      <c r="Z16" t="e">
        <f>CONCATENATE(#REF!," ","Rate")</f>
        <v>#REF!</v>
      </c>
      <c r="AG16" s="187" t="s">
        <v>961</v>
      </c>
    </row>
    <row r="17" spans="2:33" x14ac:dyDescent="0.25">
      <c r="B17" s="125">
        <v>8</v>
      </c>
      <c r="C17" s="121"/>
      <c r="D17" s="52"/>
      <c r="E17" s="52"/>
      <c r="F17" s="121"/>
      <c r="G17" s="57"/>
      <c r="H17" s="52"/>
      <c r="I17" s="53"/>
      <c r="J17" s="127" t="str">
        <f>IFERROR(INDEX('LTSS Rates'!$C$4:$C$222,MATCH('UPL Claims'!W17,'LTSS Rates'!$A$4:$A$222,0)),"")</f>
        <v/>
      </c>
      <c r="K17" s="127" t="str">
        <f>IFERROR(VLOOKUP(Y17,'LTSS Rates'!A:B,2,FALSE),"")</f>
        <v/>
      </c>
      <c r="L17" s="231"/>
      <c r="M17" s="216"/>
      <c r="N17" s="126"/>
      <c r="O17" s="181">
        <f t="shared" si="2"/>
        <v>0</v>
      </c>
      <c r="P17" s="228"/>
      <c r="Q17" s="168"/>
      <c r="R17" s="218"/>
      <c r="S17" s="163"/>
      <c r="T17" s="163"/>
      <c r="W17" t="str">
        <f t="shared" si="3"/>
        <v/>
      </c>
      <c r="Y17" t="str">
        <f t="shared" si="1"/>
        <v/>
      </c>
      <c r="Z17" t="e">
        <f>CONCATENATE(#REF!," ","Rate")</f>
        <v>#REF!</v>
      </c>
      <c r="AG17" s="187" t="s">
        <v>962</v>
      </c>
    </row>
    <row r="18" spans="2:33" x14ac:dyDescent="0.25">
      <c r="B18" s="125">
        <v>9</v>
      </c>
      <c r="C18" s="121"/>
      <c r="D18" s="52"/>
      <c r="E18" s="52"/>
      <c r="F18" s="121"/>
      <c r="G18" s="57"/>
      <c r="H18" s="52"/>
      <c r="I18" s="53"/>
      <c r="J18" s="127" t="str">
        <f>IFERROR(INDEX('LTSS Rates'!$C$4:$C$222,MATCH('UPL Claims'!W18,'LTSS Rates'!$A$4:$A$222,0)),"")</f>
        <v/>
      </c>
      <c r="K18" s="127" t="str">
        <f>IFERROR(VLOOKUP(Y18,'LTSS Rates'!A:B,2,FALSE),"")</f>
        <v/>
      </c>
      <c r="L18" s="231"/>
      <c r="M18" s="216"/>
      <c r="N18" s="126"/>
      <c r="O18" s="181">
        <f t="shared" si="2"/>
        <v>0</v>
      </c>
      <c r="P18" s="228"/>
      <c r="Q18" s="168"/>
      <c r="R18" s="218"/>
      <c r="S18" s="163"/>
      <c r="T18" s="163"/>
      <c r="W18" t="str">
        <f t="shared" si="3"/>
        <v/>
      </c>
      <c r="Y18" t="str">
        <f t="shared" si="1"/>
        <v/>
      </c>
      <c r="Z18" t="e">
        <f>CONCATENATE(#REF!," ","Rate")</f>
        <v>#REF!</v>
      </c>
      <c r="AG18" s="187" t="s">
        <v>963</v>
      </c>
    </row>
    <row r="19" spans="2:33" x14ac:dyDescent="0.25">
      <c r="B19" s="125">
        <v>10</v>
      </c>
      <c r="C19" s="121"/>
      <c r="D19" s="52"/>
      <c r="E19" s="52"/>
      <c r="F19" s="121"/>
      <c r="G19" s="57"/>
      <c r="H19" s="52"/>
      <c r="I19" s="53"/>
      <c r="J19" s="127" t="str">
        <f>IFERROR(INDEX('LTSS Rates'!$C$4:$C$222,MATCH('UPL Claims'!W19,'LTSS Rates'!$A$4:$A$222,0)),"")</f>
        <v/>
      </c>
      <c r="K19" s="127" t="str">
        <f>IFERROR(VLOOKUP(Y19,'LTSS Rates'!A:B,2,FALSE),"")</f>
        <v/>
      </c>
      <c r="L19" s="231"/>
      <c r="M19" s="216"/>
      <c r="N19" s="126"/>
      <c r="O19" s="181">
        <f t="shared" si="2"/>
        <v>0</v>
      </c>
      <c r="P19" s="228"/>
      <c r="Q19" s="168"/>
      <c r="R19" s="218"/>
      <c r="S19" s="163"/>
      <c r="T19" s="163"/>
      <c r="W19" t="str">
        <f t="shared" si="3"/>
        <v/>
      </c>
      <c r="Y19" t="str">
        <f t="shared" si="1"/>
        <v/>
      </c>
      <c r="Z19" t="e">
        <f>CONCATENATE(#REF!," ","Rate")</f>
        <v>#REF!</v>
      </c>
      <c r="AG19" s="46" t="s">
        <v>965</v>
      </c>
    </row>
    <row r="20" spans="2:33" x14ac:dyDescent="0.25">
      <c r="B20" s="125">
        <v>11</v>
      </c>
      <c r="C20" s="121"/>
      <c r="D20" s="52"/>
      <c r="E20" s="52"/>
      <c r="F20" s="121"/>
      <c r="G20" s="57"/>
      <c r="H20" s="52"/>
      <c r="I20" s="53"/>
      <c r="J20" s="127" t="str">
        <f>IFERROR(INDEX('LTSS Rates'!$C$4:$C$222,MATCH('UPL Claims'!W20,'LTSS Rates'!$A$4:$A$222,0)),"")</f>
        <v/>
      </c>
      <c r="K20" s="127" t="str">
        <f>IFERROR(VLOOKUP(Y20,'LTSS Rates'!A:B,2,FALSE),"")</f>
        <v/>
      </c>
      <c r="L20" s="231"/>
      <c r="M20" s="216"/>
      <c r="N20" s="126"/>
      <c r="O20" s="181">
        <f t="shared" si="2"/>
        <v>0</v>
      </c>
      <c r="P20" s="228"/>
      <c r="Q20" s="168"/>
      <c r="R20" s="218"/>
      <c r="S20" s="163"/>
      <c r="T20" s="163"/>
      <c r="W20" t="str">
        <f t="shared" si="3"/>
        <v/>
      </c>
      <c r="Y20" t="str">
        <f t="shared" si="1"/>
        <v/>
      </c>
      <c r="Z20" t="e">
        <f>CONCATENATE(#REF!," ","Rate")</f>
        <v>#REF!</v>
      </c>
      <c r="AG20" s="46" t="s">
        <v>966</v>
      </c>
    </row>
    <row r="21" spans="2:33" x14ac:dyDescent="0.25">
      <c r="B21" s="125">
        <v>12</v>
      </c>
      <c r="C21" s="121"/>
      <c r="D21" s="52"/>
      <c r="E21" s="52"/>
      <c r="F21" s="121"/>
      <c r="G21" s="57"/>
      <c r="H21" s="52"/>
      <c r="I21" s="53"/>
      <c r="J21" s="127" t="str">
        <f>IFERROR(INDEX('LTSS Rates'!$C$4:$C$222,MATCH('UPL Claims'!W21,'LTSS Rates'!$A$4:$A$222,0)),"")</f>
        <v/>
      </c>
      <c r="K21" s="127" t="str">
        <f>IFERROR(VLOOKUP(Y21,'LTSS Rates'!A:B,2,FALSE),"")</f>
        <v/>
      </c>
      <c r="L21" s="231"/>
      <c r="M21" s="216"/>
      <c r="N21" s="126"/>
      <c r="O21" s="181">
        <f t="shared" si="2"/>
        <v>0</v>
      </c>
      <c r="P21" s="228"/>
      <c r="Q21" s="168"/>
      <c r="R21" s="218"/>
      <c r="S21" s="163"/>
      <c r="T21" s="163"/>
      <c r="W21" t="str">
        <f t="shared" si="3"/>
        <v/>
      </c>
      <c r="Y21" t="str">
        <f t="shared" si="1"/>
        <v/>
      </c>
      <c r="Z21" t="e">
        <f>CONCATENATE(#REF!," ","Rate")</f>
        <v>#REF!</v>
      </c>
      <c r="AG21" s="46" t="s">
        <v>967</v>
      </c>
    </row>
    <row r="22" spans="2:33" ht="19.149999999999999" customHeight="1" x14ac:dyDescent="0.25">
      <c r="B22" s="125">
        <v>13</v>
      </c>
      <c r="C22" s="121"/>
      <c r="D22" s="52"/>
      <c r="E22" s="52"/>
      <c r="F22" s="121"/>
      <c r="G22" s="57"/>
      <c r="H22" s="52"/>
      <c r="I22" s="53"/>
      <c r="J22" s="127" t="str">
        <f>IFERROR(INDEX('LTSS Rates'!$C$4:$C$222,MATCH('UPL Claims'!W22,'LTSS Rates'!$A$4:$A$222,0)),"")</f>
        <v/>
      </c>
      <c r="K22" s="127" t="str">
        <f>IFERROR(VLOOKUP(Y22,'LTSS Rates'!A:B,2,FALSE),"")</f>
        <v/>
      </c>
      <c r="L22" s="231"/>
      <c r="M22" s="216"/>
      <c r="N22" s="126"/>
      <c r="O22" s="181">
        <f t="shared" si="2"/>
        <v>0</v>
      </c>
      <c r="P22" s="228"/>
      <c r="Q22" s="168"/>
      <c r="R22" s="218"/>
      <c r="S22" s="163"/>
      <c r="T22" s="163"/>
      <c r="W22" t="str">
        <f t="shared" si="3"/>
        <v/>
      </c>
      <c r="Y22" t="str">
        <f t="shared" si="1"/>
        <v/>
      </c>
      <c r="Z22" t="e">
        <f>CONCATENATE(#REF!," ","Rate")</f>
        <v>#REF!</v>
      </c>
      <c r="AG22" s="188" t="s">
        <v>969</v>
      </c>
    </row>
    <row r="23" spans="2:33" x14ac:dyDescent="0.25">
      <c r="B23" s="125">
        <v>14</v>
      </c>
      <c r="C23" s="121"/>
      <c r="D23" s="52"/>
      <c r="E23" s="52"/>
      <c r="F23" s="121"/>
      <c r="G23" s="57"/>
      <c r="H23" s="52"/>
      <c r="I23" s="53"/>
      <c r="J23" s="127" t="str">
        <f>IFERROR(INDEX('LTSS Rates'!$C$4:$C$222,MATCH('UPL Claims'!W23,'LTSS Rates'!$A$4:$A$222,0)),"")</f>
        <v/>
      </c>
      <c r="K23" s="127" t="str">
        <f>IFERROR(VLOOKUP(Y23,'LTSS Rates'!A:B,2,FALSE),"")</f>
        <v/>
      </c>
      <c r="L23" s="231"/>
      <c r="M23" s="216"/>
      <c r="N23" s="126"/>
      <c r="O23" s="182">
        <f t="shared" si="2"/>
        <v>0</v>
      </c>
      <c r="P23" s="228"/>
      <c r="Q23" s="168"/>
      <c r="R23" s="218"/>
      <c r="S23" s="163"/>
      <c r="T23" s="163"/>
      <c r="W23" t="str">
        <f t="shared" si="3"/>
        <v/>
      </c>
      <c r="Y23" t="str">
        <f t="shared" si="1"/>
        <v/>
      </c>
      <c r="Z23" t="e">
        <f>CONCATENATE(#REF!," ","Rate")</f>
        <v>#REF!</v>
      </c>
      <c r="AG23" s="46" t="s">
        <v>970</v>
      </c>
    </row>
    <row r="24" spans="2:33" x14ac:dyDescent="0.25">
      <c r="B24" s="125">
        <v>15</v>
      </c>
      <c r="C24" s="121"/>
      <c r="D24" s="52"/>
      <c r="E24" s="52"/>
      <c r="F24" s="121"/>
      <c r="G24" s="57"/>
      <c r="H24" s="52"/>
      <c r="I24" s="53"/>
      <c r="J24" s="127" t="str">
        <f>IFERROR(INDEX('LTSS Rates'!$C$4:$C$222,MATCH('UPL Claims'!W24,'LTSS Rates'!$A$4:$A$222,0)),"")</f>
        <v/>
      </c>
      <c r="K24" s="127" t="str">
        <f>IFERROR(VLOOKUP(Y24,'LTSS Rates'!A:B,2,FALSE),"")</f>
        <v/>
      </c>
      <c r="L24" s="231"/>
      <c r="M24" s="216"/>
      <c r="N24" s="126"/>
      <c r="O24" s="182">
        <f t="shared" si="2"/>
        <v>0</v>
      </c>
      <c r="P24" s="228"/>
      <c r="Q24" s="168"/>
      <c r="R24" s="218"/>
      <c r="S24" s="163"/>
      <c r="T24" s="163"/>
      <c r="W24" t="str">
        <f t="shared" si="3"/>
        <v/>
      </c>
      <c r="Y24" t="str">
        <f t="shared" si="1"/>
        <v/>
      </c>
      <c r="Z24" t="e">
        <f>CONCATENATE(#REF!," ","Rate")</f>
        <v>#REF!</v>
      </c>
      <c r="AG24" s="46" t="s">
        <v>976</v>
      </c>
    </row>
    <row r="25" spans="2:33" x14ac:dyDescent="0.25">
      <c r="B25" s="125">
        <v>16</v>
      </c>
      <c r="C25" s="121"/>
      <c r="D25" s="52"/>
      <c r="E25" s="52"/>
      <c r="F25" s="121"/>
      <c r="G25" s="57"/>
      <c r="H25" s="52"/>
      <c r="I25" s="53"/>
      <c r="J25" s="127" t="str">
        <f>IFERROR(INDEX('LTSS Rates'!$C$4:$C$222,MATCH('UPL Claims'!W25,'LTSS Rates'!$A$4:$A$222,0)),"")</f>
        <v/>
      </c>
      <c r="K25" s="127" t="str">
        <f>IFERROR(VLOOKUP(Y25,'LTSS Rates'!A:B,2,FALSE),"")</f>
        <v/>
      </c>
      <c r="L25" s="231"/>
      <c r="M25" s="216"/>
      <c r="N25" s="126"/>
      <c r="O25" s="182">
        <f t="shared" si="2"/>
        <v>0</v>
      </c>
      <c r="P25" s="228"/>
      <c r="Q25" s="168"/>
      <c r="R25" s="218"/>
      <c r="S25" s="163"/>
      <c r="T25" s="163"/>
      <c r="W25" t="str">
        <f t="shared" si="3"/>
        <v/>
      </c>
      <c r="Y25" t="str">
        <f t="shared" si="1"/>
        <v/>
      </c>
      <c r="Z25" t="e">
        <f>CONCATENATE(#REF!," ","Rate")</f>
        <v>#REF!</v>
      </c>
    </row>
    <row r="26" spans="2:33" x14ac:dyDescent="0.25">
      <c r="B26" s="125">
        <v>17</v>
      </c>
      <c r="C26" s="121"/>
      <c r="D26" s="52"/>
      <c r="E26" s="52"/>
      <c r="F26" s="121"/>
      <c r="G26" s="57"/>
      <c r="H26" s="52"/>
      <c r="I26" s="53"/>
      <c r="J26" s="127" t="str">
        <f>IFERROR(INDEX('LTSS Rates'!$C$4:$C$222,MATCH('UPL Claims'!W26,'LTSS Rates'!$A$4:$A$222,0)),"")</f>
        <v/>
      </c>
      <c r="K26" s="127" t="str">
        <f>IFERROR(VLOOKUP(Y26,'LTSS Rates'!A:B,2,FALSE),"")</f>
        <v/>
      </c>
      <c r="L26" s="231"/>
      <c r="M26" s="216"/>
      <c r="N26" s="126"/>
      <c r="O26" s="182">
        <f t="shared" si="2"/>
        <v>0</v>
      </c>
      <c r="P26" s="228"/>
      <c r="Q26" s="168"/>
      <c r="R26" s="218"/>
      <c r="S26" s="163"/>
      <c r="T26" s="163"/>
      <c r="W26" t="str">
        <f t="shared" si="3"/>
        <v/>
      </c>
      <c r="Y26" t="str">
        <f t="shared" si="1"/>
        <v/>
      </c>
      <c r="Z26" t="e">
        <f>CONCATENATE(#REF!," ","Rate")</f>
        <v>#REF!</v>
      </c>
    </row>
    <row r="27" spans="2:33" x14ac:dyDescent="0.25">
      <c r="B27" s="125">
        <v>18</v>
      </c>
      <c r="C27" s="121"/>
      <c r="D27" s="52"/>
      <c r="E27" s="52"/>
      <c r="F27" s="121"/>
      <c r="G27" s="57"/>
      <c r="H27" s="52"/>
      <c r="I27" s="53"/>
      <c r="J27" s="127" t="str">
        <f>IFERROR(INDEX('LTSS Rates'!$C$4:$C$222,MATCH('UPL Claims'!W27,'LTSS Rates'!$A$4:$A$222,0)),"")</f>
        <v/>
      </c>
      <c r="K27" s="127" t="str">
        <f>IFERROR(VLOOKUP(Y27,'LTSS Rates'!A:B,2,FALSE),"")</f>
        <v/>
      </c>
      <c r="L27" s="231"/>
      <c r="M27" s="216"/>
      <c r="N27" s="126"/>
      <c r="O27" s="182">
        <f t="shared" si="2"/>
        <v>0</v>
      </c>
      <c r="P27" s="228"/>
      <c r="Q27" s="168"/>
      <c r="R27" s="218"/>
      <c r="S27" s="163"/>
      <c r="T27" s="163"/>
      <c r="W27" t="str">
        <f t="shared" si="3"/>
        <v/>
      </c>
      <c r="Y27" t="str">
        <f t="shared" si="1"/>
        <v/>
      </c>
      <c r="Z27" t="e">
        <f>CONCATENATE(#REF!," ","Rate")</f>
        <v>#REF!</v>
      </c>
    </row>
    <row r="28" spans="2:33" x14ac:dyDescent="0.25">
      <c r="B28" s="125">
        <v>19</v>
      </c>
      <c r="C28" s="121"/>
      <c r="D28" s="52"/>
      <c r="E28" s="52"/>
      <c r="F28" s="121"/>
      <c r="G28" s="57"/>
      <c r="H28" s="52"/>
      <c r="I28" s="53"/>
      <c r="J28" s="127" t="str">
        <f>IFERROR(INDEX('LTSS Rates'!$C$4:$C$222,MATCH('UPL Claims'!W28,'LTSS Rates'!$A$4:$A$222,0)),"")</f>
        <v/>
      </c>
      <c r="K28" s="127" t="str">
        <f>IFERROR(VLOOKUP(Y28,'LTSS Rates'!A:B,2,FALSE),"")</f>
        <v/>
      </c>
      <c r="L28" s="231"/>
      <c r="M28" s="216"/>
      <c r="N28" s="126"/>
      <c r="O28" s="182">
        <f t="shared" si="2"/>
        <v>0</v>
      </c>
      <c r="P28" s="228"/>
      <c r="Q28" s="168"/>
      <c r="R28" s="218"/>
      <c r="S28" s="163"/>
      <c r="T28" s="163"/>
      <c r="W28" t="str">
        <f t="shared" si="3"/>
        <v/>
      </c>
      <c r="Y28" t="str">
        <f t="shared" si="1"/>
        <v/>
      </c>
      <c r="Z28" t="e">
        <f>CONCATENATE(#REF!," ","Rate")</f>
        <v>#REF!</v>
      </c>
    </row>
    <row r="29" spans="2:33" x14ac:dyDescent="0.25">
      <c r="B29" s="125">
        <v>20</v>
      </c>
      <c r="C29" s="121"/>
      <c r="D29" s="52"/>
      <c r="E29" s="52"/>
      <c r="F29" s="121"/>
      <c r="G29" s="57"/>
      <c r="H29" s="52"/>
      <c r="I29" s="53"/>
      <c r="J29" s="127" t="str">
        <f>IFERROR(INDEX('LTSS Rates'!$C$4:$C$222,MATCH('UPL Claims'!W29,'LTSS Rates'!$A$4:$A$222,0)),"")</f>
        <v/>
      </c>
      <c r="K29" s="127" t="str">
        <f>IFERROR(VLOOKUP(Y29,'LTSS Rates'!A:B,2,FALSE),"")</f>
        <v/>
      </c>
      <c r="L29" s="231"/>
      <c r="M29" s="216"/>
      <c r="N29" s="126"/>
      <c r="O29" s="182">
        <f t="shared" si="2"/>
        <v>0</v>
      </c>
      <c r="P29" s="228"/>
      <c r="Q29" s="168"/>
      <c r="R29" s="218"/>
      <c r="S29" s="163"/>
      <c r="T29" s="163"/>
      <c r="W29" t="str">
        <f t="shared" si="3"/>
        <v/>
      </c>
      <c r="Y29" t="str">
        <f t="shared" si="1"/>
        <v/>
      </c>
      <c r="Z29" t="e">
        <f>CONCATENATE(#REF!," ","Rate")</f>
        <v>#REF!</v>
      </c>
    </row>
    <row r="30" spans="2:33" x14ac:dyDescent="0.25">
      <c r="B30" s="125">
        <v>21</v>
      </c>
      <c r="C30" s="121"/>
      <c r="D30" s="52"/>
      <c r="E30" s="52"/>
      <c r="F30" s="121"/>
      <c r="G30" s="57"/>
      <c r="H30" s="52"/>
      <c r="I30" s="53"/>
      <c r="J30" s="127" t="str">
        <f>IFERROR(INDEX('LTSS Rates'!$C$4:$C$222,MATCH('UPL Claims'!W30,'LTSS Rates'!$A$4:$A$222,0)),"")</f>
        <v/>
      </c>
      <c r="K30" s="127" t="str">
        <f>IFERROR(VLOOKUP(Y30,'LTSS Rates'!A:B,2,FALSE),"")</f>
        <v/>
      </c>
      <c r="L30" s="231"/>
      <c r="M30" s="216"/>
      <c r="N30" s="126"/>
      <c r="O30" s="182">
        <f t="shared" si="2"/>
        <v>0</v>
      </c>
      <c r="P30" s="228"/>
      <c r="Q30" s="168"/>
      <c r="R30" s="218"/>
      <c r="S30" s="163"/>
      <c r="T30" s="163"/>
      <c r="W30" t="str">
        <f t="shared" si="3"/>
        <v/>
      </c>
      <c r="Y30" t="str">
        <f t="shared" si="1"/>
        <v/>
      </c>
      <c r="Z30" t="e">
        <f>CONCATENATE(#REF!," ","Rate")</f>
        <v>#REF!</v>
      </c>
    </row>
    <row r="31" spans="2:33" x14ac:dyDescent="0.25">
      <c r="B31" s="125">
        <v>22</v>
      </c>
      <c r="C31" s="121"/>
      <c r="D31" s="52"/>
      <c r="E31" s="52"/>
      <c r="F31" s="121"/>
      <c r="G31" s="57"/>
      <c r="H31" s="52"/>
      <c r="I31" s="53"/>
      <c r="J31" s="127" t="str">
        <f>IFERROR(INDEX('LTSS Rates'!$C$4:$C$222,MATCH('UPL Claims'!W31,'LTSS Rates'!$A$4:$A$222,0)),"")</f>
        <v/>
      </c>
      <c r="K31" s="127" t="str">
        <f>IFERROR(VLOOKUP(Y31,'LTSS Rates'!A:B,2,FALSE),"")</f>
        <v/>
      </c>
      <c r="L31" s="231"/>
      <c r="M31" s="216"/>
      <c r="N31" s="126"/>
      <c r="O31" s="182">
        <f t="shared" si="2"/>
        <v>0</v>
      </c>
      <c r="P31" s="228"/>
      <c r="Q31" s="168"/>
      <c r="R31" s="218"/>
      <c r="S31" s="163"/>
      <c r="T31" s="163"/>
      <c r="W31" t="str">
        <f t="shared" si="3"/>
        <v/>
      </c>
      <c r="Y31" t="str">
        <f t="shared" si="1"/>
        <v/>
      </c>
      <c r="Z31" t="e">
        <f>CONCATENATE(#REF!," ","Rate")</f>
        <v>#REF!</v>
      </c>
    </row>
    <row r="32" spans="2:33" x14ac:dyDescent="0.25">
      <c r="B32" s="125">
        <v>23</v>
      </c>
      <c r="C32" s="121"/>
      <c r="D32" s="52"/>
      <c r="E32" s="52"/>
      <c r="F32" s="121"/>
      <c r="G32" s="57"/>
      <c r="H32" s="52"/>
      <c r="I32" s="53"/>
      <c r="J32" s="127" t="str">
        <f>IFERROR(INDEX('LTSS Rates'!$C$4:$C$222,MATCH('UPL Claims'!W32,'LTSS Rates'!$A$4:$A$222,0)),"")</f>
        <v/>
      </c>
      <c r="K32" s="127" t="str">
        <f>IFERROR(VLOOKUP(Y32,'LTSS Rates'!A:B,2,FALSE),"")</f>
        <v/>
      </c>
      <c r="L32" s="231"/>
      <c r="M32" s="216"/>
      <c r="N32" s="126"/>
      <c r="O32" s="182">
        <f t="shared" si="2"/>
        <v>0</v>
      </c>
      <c r="P32" s="228"/>
      <c r="Q32" s="168"/>
      <c r="R32" s="218"/>
      <c r="S32" s="163"/>
      <c r="T32" s="163"/>
      <c r="W32" t="str">
        <f t="shared" si="3"/>
        <v/>
      </c>
      <c r="Y32" t="str">
        <f t="shared" si="1"/>
        <v/>
      </c>
      <c r="Z32" t="e">
        <f>CONCATENATE(#REF!," ","Rate")</f>
        <v>#REF!</v>
      </c>
    </row>
    <row r="33" spans="2:26" x14ac:dyDescent="0.25">
      <c r="B33" s="125">
        <v>24</v>
      </c>
      <c r="C33" s="121"/>
      <c r="D33" s="52"/>
      <c r="E33" s="52"/>
      <c r="F33" s="121"/>
      <c r="G33" s="57"/>
      <c r="H33" s="52"/>
      <c r="I33" s="53"/>
      <c r="J33" s="127" t="str">
        <f>IFERROR(INDEX('LTSS Rates'!$C$4:$C$222,MATCH('UPL Claims'!W33,'LTSS Rates'!$A$4:$A$222,0)),"")</f>
        <v/>
      </c>
      <c r="K33" s="127" t="str">
        <f>IFERROR(VLOOKUP(Y33,'LTSS Rates'!A:B,2,FALSE),"")</f>
        <v/>
      </c>
      <c r="L33" s="231"/>
      <c r="M33" s="216"/>
      <c r="N33" s="126"/>
      <c r="O33" s="182">
        <f t="shared" si="2"/>
        <v>0</v>
      </c>
      <c r="P33" s="228"/>
      <c r="Q33" s="168"/>
      <c r="R33" s="218"/>
      <c r="S33" s="163"/>
      <c r="T33" s="163"/>
      <c r="W33" t="str">
        <f t="shared" si="3"/>
        <v/>
      </c>
      <c r="Y33" t="str">
        <f t="shared" si="1"/>
        <v/>
      </c>
      <c r="Z33" t="e">
        <f>CONCATENATE(#REF!," ","Rate")</f>
        <v>#REF!</v>
      </c>
    </row>
    <row r="34" spans="2:26" x14ac:dyDescent="0.25">
      <c r="B34" s="125">
        <v>25</v>
      </c>
      <c r="C34" s="121"/>
      <c r="D34" s="52"/>
      <c r="E34" s="52"/>
      <c r="F34" s="121"/>
      <c r="G34" s="57"/>
      <c r="H34" s="52"/>
      <c r="I34" s="53"/>
      <c r="J34" s="127" t="str">
        <f>IFERROR(INDEX('LTSS Rates'!$C$4:$C$222,MATCH('UPL Claims'!W34,'LTSS Rates'!$A$4:$A$222,0)),"")</f>
        <v/>
      </c>
      <c r="K34" s="127" t="str">
        <f>IFERROR(VLOOKUP(Y34,'LTSS Rates'!A:B,2,FALSE),"")</f>
        <v/>
      </c>
      <c r="L34" s="231"/>
      <c r="M34" s="216"/>
      <c r="N34" s="126"/>
      <c r="O34" s="182">
        <f t="shared" si="2"/>
        <v>0</v>
      </c>
      <c r="P34" s="228"/>
      <c r="Q34" s="168"/>
      <c r="R34" s="218"/>
      <c r="S34" s="163"/>
      <c r="T34" s="163"/>
      <c r="W34" t="str">
        <f t="shared" si="3"/>
        <v/>
      </c>
      <c r="Y34" t="str">
        <f t="shared" si="1"/>
        <v/>
      </c>
      <c r="Z34" t="e">
        <f>CONCATENATE(#REF!," ","Rate")</f>
        <v>#REF!</v>
      </c>
    </row>
    <row r="35" spans="2:26" x14ac:dyDescent="0.25">
      <c r="B35" s="125">
        <v>26</v>
      </c>
      <c r="C35" s="121"/>
      <c r="D35" s="52"/>
      <c r="E35" s="52"/>
      <c r="F35" s="121"/>
      <c r="G35" s="57"/>
      <c r="H35" s="52"/>
      <c r="I35" s="53"/>
      <c r="J35" s="127" t="str">
        <f>IFERROR(INDEX('LTSS Rates'!$C$4:$C$222,MATCH('UPL Claims'!W35,'LTSS Rates'!$A$4:$A$222,0)),"")</f>
        <v/>
      </c>
      <c r="K35" s="127" t="str">
        <f>IFERROR(VLOOKUP(Y35,'LTSS Rates'!A:B,2,FALSE),"")</f>
        <v/>
      </c>
      <c r="L35" s="231"/>
      <c r="M35" s="216"/>
      <c r="N35" s="126"/>
      <c r="O35" s="182">
        <f t="shared" si="2"/>
        <v>0</v>
      </c>
      <c r="P35" s="228"/>
      <c r="Q35" s="168"/>
      <c r="R35" s="218"/>
      <c r="S35" s="163"/>
      <c r="T35" s="163"/>
      <c r="W35" t="str">
        <f t="shared" si="3"/>
        <v/>
      </c>
      <c r="Y35" t="str">
        <f t="shared" si="1"/>
        <v/>
      </c>
      <c r="Z35" t="e">
        <f>CONCATENATE(#REF!," ","Rate")</f>
        <v>#REF!</v>
      </c>
    </row>
    <row r="36" spans="2:26" x14ac:dyDescent="0.25">
      <c r="B36" s="125">
        <v>27</v>
      </c>
      <c r="C36" s="121"/>
      <c r="D36" s="52"/>
      <c r="E36" s="52"/>
      <c r="F36" s="121"/>
      <c r="G36" s="57"/>
      <c r="H36" s="52"/>
      <c r="I36" s="53"/>
      <c r="J36" s="127" t="str">
        <f>IFERROR(INDEX('LTSS Rates'!$C$4:$C$222,MATCH('UPL Claims'!W36,'LTSS Rates'!$A$4:$A$222,0)),"")</f>
        <v/>
      </c>
      <c r="K36" s="127" t="str">
        <f>IFERROR(VLOOKUP(Y36,'LTSS Rates'!A:B,2,FALSE),"")</f>
        <v/>
      </c>
      <c r="L36" s="231"/>
      <c r="M36" s="216"/>
      <c r="N36" s="126"/>
      <c r="O36" s="182">
        <f t="shared" si="2"/>
        <v>0</v>
      </c>
      <c r="P36" s="228"/>
      <c r="Q36" s="168"/>
      <c r="R36" s="218"/>
      <c r="S36" s="163"/>
      <c r="T36" s="163"/>
      <c r="W36" t="str">
        <f t="shared" si="3"/>
        <v/>
      </c>
      <c r="Y36" t="str">
        <f t="shared" si="1"/>
        <v/>
      </c>
      <c r="Z36" t="e">
        <f>CONCATENATE(#REF!," ","Rate")</f>
        <v>#REF!</v>
      </c>
    </row>
    <row r="37" spans="2:26" x14ac:dyDescent="0.25">
      <c r="B37" s="125">
        <v>28</v>
      </c>
      <c r="C37" s="121"/>
      <c r="D37" s="52"/>
      <c r="E37" s="52"/>
      <c r="F37" s="121"/>
      <c r="G37" s="57"/>
      <c r="H37" s="52"/>
      <c r="I37" s="53"/>
      <c r="J37" s="127" t="str">
        <f>IFERROR(INDEX('LTSS Rates'!$C$4:$C$222,MATCH('UPL Claims'!W37,'LTSS Rates'!$A$4:$A$222,0)),"")</f>
        <v/>
      </c>
      <c r="K37" s="127" t="str">
        <f>IFERROR(VLOOKUP(Y37,'LTSS Rates'!A:B,2,FALSE),"")</f>
        <v/>
      </c>
      <c r="L37" s="231"/>
      <c r="M37" s="216"/>
      <c r="N37" s="126"/>
      <c r="O37" s="182">
        <f t="shared" si="2"/>
        <v>0</v>
      </c>
      <c r="P37" s="228"/>
      <c r="Q37" s="168"/>
      <c r="R37" s="218"/>
      <c r="S37" s="163"/>
      <c r="T37" s="163"/>
      <c r="W37" t="str">
        <f t="shared" si="3"/>
        <v/>
      </c>
      <c r="Y37" t="str">
        <f t="shared" si="1"/>
        <v/>
      </c>
      <c r="Z37" t="e">
        <f>CONCATENATE(#REF!," ","Rate")</f>
        <v>#REF!</v>
      </c>
    </row>
    <row r="38" spans="2:26" x14ac:dyDescent="0.25">
      <c r="B38" s="125">
        <v>29</v>
      </c>
      <c r="C38" s="121"/>
      <c r="D38" s="52"/>
      <c r="E38" s="52"/>
      <c r="F38" s="121"/>
      <c r="G38" s="57"/>
      <c r="H38" s="52"/>
      <c r="I38" s="53"/>
      <c r="J38" s="127" t="str">
        <f>IFERROR(INDEX('LTSS Rates'!$C$4:$C$222,MATCH('UPL Claims'!W38,'LTSS Rates'!$A$4:$A$222,0)),"")</f>
        <v/>
      </c>
      <c r="K38" s="127" t="str">
        <f>IFERROR(VLOOKUP(Y38,'LTSS Rates'!A:B,2,FALSE),"")</f>
        <v/>
      </c>
      <c r="L38" s="231"/>
      <c r="M38" s="216"/>
      <c r="N38" s="126"/>
      <c r="O38" s="182">
        <f t="shared" si="2"/>
        <v>0</v>
      </c>
      <c r="P38" s="228"/>
      <c r="Q38" s="168"/>
      <c r="R38" s="218"/>
      <c r="S38" s="163"/>
      <c r="T38" s="163"/>
      <c r="W38" t="str">
        <f t="shared" si="3"/>
        <v/>
      </c>
      <c r="Y38" t="str">
        <f t="shared" si="1"/>
        <v/>
      </c>
      <c r="Z38" t="e">
        <f>CONCATENATE(#REF!," ","Rate")</f>
        <v>#REF!</v>
      </c>
    </row>
    <row r="39" spans="2:26" x14ac:dyDescent="0.25">
      <c r="B39" s="125">
        <v>30</v>
      </c>
      <c r="C39" s="121"/>
      <c r="D39" s="52"/>
      <c r="E39" s="52"/>
      <c r="F39" s="121"/>
      <c r="G39" s="57"/>
      <c r="H39" s="52"/>
      <c r="I39" s="53"/>
      <c r="J39" s="127" t="str">
        <f>IFERROR(INDEX('LTSS Rates'!$C$4:$C$222,MATCH('UPL Claims'!W39,'LTSS Rates'!$A$4:$A$222,0)),"")</f>
        <v/>
      </c>
      <c r="K39" s="127" t="str">
        <f>IFERROR(VLOOKUP(Y39,'LTSS Rates'!A:B,2,FALSE),"")</f>
        <v/>
      </c>
      <c r="L39" s="231"/>
      <c r="M39" s="216"/>
      <c r="N39" s="126"/>
      <c r="O39" s="182">
        <f t="shared" si="2"/>
        <v>0</v>
      </c>
      <c r="P39" s="228"/>
      <c r="Q39" s="168"/>
      <c r="R39" s="218"/>
      <c r="S39" s="163"/>
      <c r="T39" s="163"/>
      <c r="W39" t="str">
        <f t="shared" si="3"/>
        <v/>
      </c>
      <c r="Y39" t="str">
        <f t="shared" si="1"/>
        <v/>
      </c>
      <c r="Z39" t="e">
        <f>CONCATENATE(#REF!," ","Rate")</f>
        <v>#REF!</v>
      </c>
    </row>
    <row r="40" spans="2:26" x14ac:dyDescent="0.25">
      <c r="B40" s="125">
        <v>31</v>
      </c>
      <c r="C40" s="121"/>
      <c r="D40" s="52"/>
      <c r="E40" s="52"/>
      <c r="F40" s="121"/>
      <c r="G40" s="57"/>
      <c r="H40" s="52"/>
      <c r="I40" s="53"/>
      <c r="J40" s="127" t="str">
        <f>IFERROR(INDEX('LTSS Rates'!$C$4:$C$222,MATCH('UPL Claims'!W40,'LTSS Rates'!$A$4:$A$222,0)),"")</f>
        <v/>
      </c>
      <c r="K40" s="127" t="str">
        <f>IFERROR(VLOOKUP(Y40,'LTSS Rates'!A:B,2,FALSE),"")</f>
        <v/>
      </c>
      <c r="L40" s="231"/>
      <c r="M40" s="216"/>
      <c r="N40" s="126"/>
      <c r="O40" s="182">
        <f t="shared" si="2"/>
        <v>0</v>
      </c>
      <c r="P40" s="228"/>
      <c r="Q40" s="168"/>
      <c r="R40" s="218"/>
      <c r="S40" s="163"/>
      <c r="T40" s="163"/>
      <c r="W40" t="str">
        <f t="shared" si="3"/>
        <v/>
      </c>
      <c r="Y40" t="str">
        <f t="shared" si="1"/>
        <v/>
      </c>
      <c r="Z40" t="e">
        <f>CONCATENATE(#REF!," ","Rate")</f>
        <v>#REF!</v>
      </c>
    </row>
    <row r="41" spans="2:26" x14ac:dyDescent="0.25">
      <c r="B41" s="125">
        <v>32</v>
      </c>
      <c r="C41" s="121"/>
      <c r="D41" s="52"/>
      <c r="E41" s="52"/>
      <c r="F41" s="121"/>
      <c r="G41" s="57"/>
      <c r="H41" s="52"/>
      <c r="I41" s="53"/>
      <c r="J41" s="127" t="str">
        <f>IFERROR(INDEX('LTSS Rates'!$C$4:$C$222,MATCH('UPL Claims'!W41,'LTSS Rates'!$A$4:$A$222,0)),"")</f>
        <v/>
      </c>
      <c r="K41" s="127" t="str">
        <f>IFERROR(VLOOKUP(Y41,'LTSS Rates'!A:B,2,FALSE),"")</f>
        <v/>
      </c>
      <c r="L41" s="231"/>
      <c r="M41" s="216"/>
      <c r="N41" s="126"/>
      <c r="O41" s="182">
        <f t="shared" si="2"/>
        <v>0</v>
      </c>
      <c r="P41" s="228"/>
      <c r="Q41" s="168"/>
      <c r="R41" s="218"/>
      <c r="S41" s="163"/>
      <c r="T41" s="163"/>
      <c r="W41" t="str">
        <f t="shared" si="3"/>
        <v/>
      </c>
      <c r="Y41" t="str">
        <f t="shared" si="1"/>
        <v/>
      </c>
      <c r="Z41" t="e">
        <f>CONCATENATE(#REF!," ","Rate")</f>
        <v>#REF!</v>
      </c>
    </row>
    <row r="42" spans="2:26" x14ac:dyDescent="0.25">
      <c r="B42" s="125">
        <v>33</v>
      </c>
      <c r="C42" s="121"/>
      <c r="D42" s="52"/>
      <c r="E42" s="52"/>
      <c r="F42" s="121"/>
      <c r="G42" s="57"/>
      <c r="H42" s="52"/>
      <c r="I42" s="53"/>
      <c r="J42" s="127" t="str">
        <f>IFERROR(INDEX('LTSS Rates'!$C$4:$C$222,MATCH('UPL Claims'!W42,'LTSS Rates'!$A$4:$A$222,0)),"")</f>
        <v/>
      </c>
      <c r="K42" s="127" t="str">
        <f>IFERROR(VLOOKUP(Y42,'LTSS Rates'!A:B,2,FALSE),"")</f>
        <v/>
      </c>
      <c r="L42" s="231"/>
      <c r="M42" s="216"/>
      <c r="N42" s="126"/>
      <c r="O42" s="182">
        <f t="shared" si="2"/>
        <v>0</v>
      </c>
      <c r="P42" s="228"/>
      <c r="Q42" s="168"/>
      <c r="R42" s="218"/>
      <c r="S42" s="163"/>
      <c r="T42" s="163"/>
      <c r="W42" t="str">
        <f t="shared" si="3"/>
        <v/>
      </c>
      <c r="Y42" t="str">
        <f t="shared" ref="Y42:Y73" si="4">IF(G42="State Funded",CONCATENATE(I42,"CP"),CONCATENATE(I42,H42))</f>
        <v/>
      </c>
      <c r="Z42" t="e">
        <f>CONCATENATE(#REF!," ","Rate")</f>
        <v>#REF!</v>
      </c>
    </row>
    <row r="43" spans="2:26" x14ac:dyDescent="0.25">
      <c r="B43" s="125">
        <v>34</v>
      </c>
      <c r="C43" s="121"/>
      <c r="D43" s="52"/>
      <c r="E43" s="52"/>
      <c r="F43" s="121"/>
      <c r="G43" s="57"/>
      <c r="H43" s="52"/>
      <c r="I43" s="53"/>
      <c r="J43" s="127" t="str">
        <f>IFERROR(INDEX('LTSS Rates'!$C$4:$C$222,MATCH('UPL Claims'!W43,'LTSS Rates'!$A$4:$A$222,0)),"")</f>
        <v/>
      </c>
      <c r="K43" s="127" t="str">
        <f>IFERROR(VLOOKUP(Y43,'LTSS Rates'!A:B,2,FALSE),"")</f>
        <v/>
      </c>
      <c r="L43" s="231"/>
      <c r="M43" s="216"/>
      <c r="N43" s="126"/>
      <c r="O43" s="182">
        <f t="shared" si="2"/>
        <v>0</v>
      </c>
      <c r="P43" s="228"/>
      <c r="Q43" s="168"/>
      <c r="R43" s="218"/>
      <c r="S43" s="163"/>
      <c r="T43" s="163"/>
      <c r="W43" t="str">
        <f t="shared" si="3"/>
        <v/>
      </c>
      <c r="Y43" t="str">
        <f t="shared" si="4"/>
        <v/>
      </c>
      <c r="Z43" t="e">
        <f>CONCATENATE(#REF!," ","Rate")</f>
        <v>#REF!</v>
      </c>
    </row>
    <row r="44" spans="2:26" x14ac:dyDescent="0.25">
      <c r="B44" s="125">
        <v>35</v>
      </c>
      <c r="C44" s="121"/>
      <c r="D44" s="52"/>
      <c r="E44" s="52"/>
      <c r="F44" s="121"/>
      <c r="G44" s="57"/>
      <c r="H44" s="52"/>
      <c r="I44" s="53"/>
      <c r="J44" s="127" t="str">
        <f>IFERROR(INDEX('LTSS Rates'!$C$4:$C$222,MATCH('UPL Claims'!W44,'LTSS Rates'!$A$4:$A$222,0)),"")</f>
        <v/>
      </c>
      <c r="K44" s="127" t="str">
        <f>IFERROR(VLOOKUP(Y44,'LTSS Rates'!A:B,2,FALSE),"")</f>
        <v/>
      </c>
      <c r="L44" s="231"/>
      <c r="M44" s="216"/>
      <c r="N44" s="126"/>
      <c r="O44" s="182">
        <f t="shared" si="2"/>
        <v>0</v>
      </c>
      <c r="P44" s="228"/>
      <c r="Q44" s="168"/>
      <c r="R44" s="218"/>
      <c r="S44" s="163"/>
      <c r="T44" s="163"/>
      <c r="W44" t="str">
        <f t="shared" si="3"/>
        <v/>
      </c>
      <c r="Y44" t="str">
        <f t="shared" si="4"/>
        <v/>
      </c>
      <c r="Z44" t="e">
        <f>CONCATENATE(#REF!," ","Rate")</f>
        <v>#REF!</v>
      </c>
    </row>
    <row r="45" spans="2:26" x14ac:dyDescent="0.25">
      <c r="B45" s="125">
        <v>36</v>
      </c>
      <c r="C45" s="121"/>
      <c r="D45" s="52"/>
      <c r="E45" s="52"/>
      <c r="F45" s="121"/>
      <c r="G45" s="57"/>
      <c r="H45" s="52"/>
      <c r="I45" s="53"/>
      <c r="J45" s="127" t="str">
        <f>IFERROR(INDEX('LTSS Rates'!$C$4:$C$222,MATCH('UPL Claims'!W45,'LTSS Rates'!$A$4:$A$222,0)),"")</f>
        <v/>
      </c>
      <c r="K45" s="127" t="str">
        <f>IFERROR(VLOOKUP(Y45,'LTSS Rates'!A:B,2,FALSE),"")</f>
        <v/>
      </c>
      <c r="L45" s="231"/>
      <c r="M45" s="216"/>
      <c r="N45" s="126"/>
      <c r="O45" s="182">
        <f t="shared" si="2"/>
        <v>0</v>
      </c>
      <c r="P45" s="228"/>
      <c r="Q45" s="168"/>
      <c r="R45" s="218"/>
      <c r="S45" s="163"/>
      <c r="T45" s="163"/>
      <c r="W45" t="str">
        <f t="shared" si="3"/>
        <v/>
      </c>
      <c r="Y45" t="str">
        <f t="shared" si="4"/>
        <v/>
      </c>
      <c r="Z45" t="e">
        <f>CONCATENATE(#REF!," ","Rate")</f>
        <v>#REF!</v>
      </c>
    </row>
    <row r="46" spans="2:26" x14ac:dyDescent="0.25">
      <c r="B46" s="125">
        <v>37</v>
      </c>
      <c r="C46" s="121"/>
      <c r="D46" s="52"/>
      <c r="E46" s="52"/>
      <c r="F46" s="121"/>
      <c r="G46" s="57"/>
      <c r="H46" s="52"/>
      <c r="I46" s="53"/>
      <c r="J46" s="127" t="str">
        <f>IFERROR(INDEX('LTSS Rates'!$C$4:$C$222,MATCH('UPL Claims'!W46,'LTSS Rates'!$A$4:$A$222,0)),"")</f>
        <v/>
      </c>
      <c r="K46" s="127" t="str">
        <f>IFERROR(VLOOKUP(Y46,'LTSS Rates'!A:B,2,FALSE),"")</f>
        <v/>
      </c>
      <c r="L46" s="231"/>
      <c r="M46" s="216"/>
      <c r="N46" s="126"/>
      <c r="O46" s="182">
        <f t="shared" si="2"/>
        <v>0</v>
      </c>
      <c r="P46" s="228"/>
      <c r="Q46" s="168"/>
      <c r="R46" s="218"/>
      <c r="S46" s="163"/>
      <c r="T46" s="163"/>
      <c r="W46" t="str">
        <f t="shared" si="3"/>
        <v/>
      </c>
      <c r="Y46" t="str">
        <f t="shared" si="4"/>
        <v/>
      </c>
      <c r="Z46" t="e">
        <f>CONCATENATE(#REF!," ","Rate")</f>
        <v>#REF!</v>
      </c>
    </row>
    <row r="47" spans="2:26" x14ac:dyDescent="0.25">
      <c r="B47" s="125">
        <v>38</v>
      </c>
      <c r="C47" s="121"/>
      <c r="D47" s="52"/>
      <c r="E47" s="52"/>
      <c r="F47" s="121"/>
      <c r="G47" s="57"/>
      <c r="H47" s="52"/>
      <c r="I47" s="53"/>
      <c r="J47" s="127" t="str">
        <f>IFERROR(INDEX('LTSS Rates'!$C$4:$C$222,MATCH('UPL Claims'!W47,'LTSS Rates'!$A$4:$A$222,0)),"")</f>
        <v/>
      </c>
      <c r="K47" s="127" t="str">
        <f>IFERROR(VLOOKUP(Y47,'LTSS Rates'!A:B,2,FALSE),"")</f>
        <v/>
      </c>
      <c r="L47" s="231"/>
      <c r="M47" s="216"/>
      <c r="N47" s="126"/>
      <c r="O47" s="182">
        <f t="shared" si="2"/>
        <v>0</v>
      </c>
      <c r="P47" s="228"/>
      <c r="Q47" s="168"/>
      <c r="R47" s="218"/>
      <c r="S47" s="163"/>
      <c r="T47" s="163"/>
      <c r="W47" t="str">
        <f t="shared" si="3"/>
        <v/>
      </c>
      <c r="Y47" t="str">
        <f t="shared" si="4"/>
        <v/>
      </c>
      <c r="Z47" t="e">
        <f>CONCATENATE(#REF!," ","Rate")</f>
        <v>#REF!</v>
      </c>
    </row>
    <row r="48" spans="2:26" x14ac:dyDescent="0.25">
      <c r="B48" s="125">
        <v>39</v>
      </c>
      <c r="C48" s="121"/>
      <c r="D48" s="52"/>
      <c r="E48" s="52"/>
      <c r="F48" s="121"/>
      <c r="G48" s="57"/>
      <c r="H48" s="52"/>
      <c r="I48" s="53"/>
      <c r="J48" s="127" t="str">
        <f>IFERROR(INDEX('LTSS Rates'!$C$4:$C$222,MATCH('UPL Claims'!W48,'LTSS Rates'!$A$4:$A$222,0)),"")</f>
        <v/>
      </c>
      <c r="K48" s="127" t="str">
        <f>IFERROR(VLOOKUP(Y48,'LTSS Rates'!A:B,2,FALSE),"")</f>
        <v/>
      </c>
      <c r="L48" s="231"/>
      <c r="M48" s="216"/>
      <c r="N48" s="126"/>
      <c r="O48" s="182">
        <f t="shared" si="2"/>
        <v>0</v>
      </c>
      <c r="P48" s="228"/>
      <c r="Q48" s="168"/>
      <c r="R48" s="218"/>
      <c r="S48" s="163"/>
      <c r="T48" s="163"/>
      <c r="W48" t="str">
        <f t="shared" si="3"/>
        <v/>
      </c>
      <c r="Y48" t="str">
        <f t="shared" si="4"/>
        <v/>
      </c>
      <c r="Z48" t="e">
        <f>CONCATENATE(#REF!," ","Rate")</f>
        <v>#REF!</v>
      </c>
    </row>
    <row r="49" spans="2:26" x14ac:dyDescent="0.25">
      <c r="B49" s="125">
        <v>40</v>
      </c>
      <c r="C49" s="121"/>
      <c r="D49" s="52"/>
      <c r="E49" s="52"/>
      <c r="F49" s="121"/>
      <c r="G49" s="57"/>
      <c r="H49" s="52"/>
      <c r="I49" s="53"/>
      <c r="J49" s="127" t="str">
        <f>IFERROR(INDEX('LTSS Rates'!$C$4:$C$222,MATCH('UPL Claims'!W49,'LTSS Rates'!$A$4:$A$222,0)),"")</f>
        <v/>
      </c>
      <c r="K49" s="127" t="str">
        <f>IFERROR(VLOOKUP(Y49,'LTSS Rates'!A:B,2,FALSE),"")</f>
        <v/>
      </c>
      <c r="L49" s="231"/>
      <c r="M49" s="216"/>
      <c r="N49" s="126"/>
      <c r="O49" s="182">
        <f t="shared" si="2"/>
        <v>0</v>
      </c>
      <c r="P49" s="228"/>
      <c r="Q49" s="168"/>
      <c r="R49" s="218"/>
      <c r="S49" s="163"/>
      <c r="T49" s="163"/>
      <c r="W49" t="str">
        <f t="shared" si="3"/>
        <v/>
      </c>
      <c r="Y49" t="str">
        <f t="shared" si="4"/>
        <v/>
      </c>
      <c r="Z49" t="e">
        <f>CONCATENATE(#REF!," ","Rate")</f>
        <v>#REF!</v>
      </c>
    </row>
    <row r="50" spans="2:26" x14ac:dyDescent="0.25">
      <c r="B50" s="125">
        <v>41</v>
      </c>
      <c r="C50" s="121"/>
      <c r="D50" s="52"/>
      <c r="E50" s="52"/>
      <c r="F50" s="121"/>
      <c r="G50" s="57"/>
      <c r="H50" s="52"/>
      <c r="I50" s="53"/>
      <c r="J50" s="127" t="str">
        <f>IFERROR(INDEX('LTSS Rates'!$C$4:$C$222,MATCH('UPL Claims'!W50,'LTSS Rates'!$A$4:$A$222,0)),"")</f>
        <v/>
      </c>
      <c r="K50" s="127" t="str">
        <f>IFERROR(VLOOKUP(Y50,'LTSS Rates'!A:B,2,FALSE),"")</f>
        <v/>
      </c>
      <c r="L50" s="231"/>
      <c r="M50" s="216"/>
      <c r="N50" s="126"/>
      <c r="O50" s="182">
        <f t="shared" si="2"/>
        <v>0</v>
      </c>
      <c r="P50" s="228"/>
      <c r="Q50" s="168"/>
      <c r="R50" s="218"/>
      <c r="S50" s="163"/>
      <c r="T50" s="163"/>
      <c r="W50" t="str">
        <f t="shared" si="3"/>
        <v/>
      </c>
      <c r="Y50" t="str">
        <f t="shared" si="4"/>
        <v/>
      </c>
      <c r="Z50" t="e">
        <f>CONCATENATE(#REF!," ","Rate")</f>
        <v>#REF!</v>
      </c>
    </row>
    <row r="51" spans="2:26" x14ac:dyDescent="0.25">
      <c r="B51" s="125">
        <v>42</v>
      </c>
      <c r="C51" s="121"/>
      <c r="D51" s="52"/>
      <c r="E51" s="52"/>
      <c r="F51" s="121"/>
      <c r="G51" s="57"/>
      <c r="H51" s="52"/>
      <c r="I51" s="53"/>
      <c r="J51" s="127" t="str">
        <f>IFERROR(INDEX('LTSS Rates'!$C$4:$C$222,MATCH('UPL Claims'!W51,'LTSS Rates'!$A$4:$A$222,0)),"")</f>
        <v/>
      </c>
      <c r="K51" s="127" t="str">
        <f>IFERROR(VLOOKUP(Y51,'LTSS Rates'!A:B,2,FALSE),"")</f>
        <v/>
      </c>
      <c r="L51" s="231"/>
      <c r="M51" s="216"/>
      <c r="N51" s="126"/>
      <c r="O51" s="182">
        <f t="shared" si="2"/>
        <v>0</v>
      </c>
      <c r="P51" s="228"/>
      <c r="Q51" s="168"/>
      <c r="R51" s="218"/>
      <c r="S51" s="163"/>
      <c r="T51" s="163"/>
      <c r="W51" t="str">
        <f t="shared" si="3"/>
        <v/>
      </c>
      <c r="Y51" t="str">
        <f t="shared" si="4"/>
        <v/>
      </c>
      <c r="Z51" t="e">
        <f>CONCATENATE(#REF!," ","Rate")</f>
        <v>#REF!</v>
      </c>
    </row>
    <row r="52" spans="2:26" x14ac:dyDescent="0.25">
      <c r="B52" s="125">
        <v>43</v>
      </c>
      <c r="C52" s="121"/>
      <c r="D52" s="52"/>
      <c r="E52" s="52"/>
      <c r="F52" s="121"/>
      <c r="G52" s="57"/>
      <c r="H52" s="52"/>
      <c r="I52" s="53"/>
      <c r="J52" s="127" t="str">
        <f>IFERROR(INDEX('LTSS Rates'!$C$4:$C$222,MATCH('UPL Claims'!W52,'LTSS Rates'!$A$4:$A$222,0)),"")</f>
        <v/>
      </c>
      <c r="K52" s="127" t="str">
        <f>IFERROR(VLOOKUP(Y52,'LTSS Rates'!A:B,2,FALSE),"")</f>
        <v/>
      </c>
      <c r="L52" s="231"/>
      <c r="M52" s="216"/>
      <c r="N52" s="126"/>
      <c r="O52" s="182">
        <f t="shared" si="2"/>
        <v>0</v>
      </c>
      <c r="P52" s="228"/>
      <c r="Q52" s="168"/>
      <c r="R52" s="218"/>
      <c r="S52" s="163"/>
      <c r="T52" s="163"/>
      <c r="W52" t="str">
        <f t="shared" si="3"/>
        <v/>
      </c>
      <c r="Y52" t="str">
        <f t="shared" si="4"/>
        <v/>
      </c>
      <c r="Z52" t="e">
        <f>CONCATENATE(#REF!," ","Rate")</f>
        <v>#REF!</v>
      </c>
    </row>
    <row r="53" spans="2:26" x14ac:dyDescent="0.25">
      <c r="B53" s="125">
        <v>44</v>
      </c>
      <c r="C53" s="121"/>
      <c r="D53" s="52"/>
      <c r="E53" s="52"/>
      <c r="F53" s="121"/>
      <c r="G53" s="57"/>
      <c r="H53" s="52"/>
      <c r="I53" s="53"/>
      <c r="J53" s="127" t="str">
        <f>IFERROR(INDEX('LTSS Rates'!$C$4:$C$222,MATCH('UPL Claims'!W53,'LTSS Rates'!$A$4:$A$222,0)),"")</f>
        <v/>
      </c>
      <c r="K53" s="127" t="str">
        <f>IFERROR(VLOOKUP(Y53,'LTSS Rates'!A:B,2,FALSE),"")</f>
        <v/>
      </c>
      <c r="L53" s="231"/>
      <c r="M53" s="216"/>
      <c r="N53" s="126"/>
      <c r="O53" s="182">
        <f t="shared" si="2"/>
        <v>0</v>
      </c>
      <c r="P53" s="228"/>
      <c r="Q53" s="168"/>
      <c r="R53" s="218"/>
      <c r="S53" s="163"/>
      <c r="T53" s="163"/>
      <c r="W53" t="str">
        <f t="shared" si="3"/>
        <v/>
      </c>
      <c r="Y53" t="str">
        <f t="shared" si="4"/>
        <v/>
      </c>
      <c r="Z53" t="e">
        <f>CONCATENATE(#REF!," ","Rate")</f>
        <v>#REF!</v>
      </c>
    </row>
    <row r="54" spans="2:26" x14ac:dyDescent="0.25">
      <c r="B54" s="125">
        <v>45</v>
      </c>
      <c r="C54" s="121"/>
      <c r="D54" s="52"/>
      <c r="E54" s="52"/>
      <c r="F54" s="121"/>
      <c r="G54" s="57"/>
      <c r="H54" s="52"/>
      <c r="I54" s="53"/>
      <c r="J54" s="127" t="str">
        <f>IFERROR(INDEX('LTSS Rates'!$C$4:$C$222,MATCH('UPL Claims'!W54,'LTSS Rates'!$A$4:$A$222,0)),"")</f>
        <v/>
      </c>
      <c r="K54" s="127" t="str">
        <f>IFERROR(VLOOKUP(Y54,'LTSS Rates'!A:B,2,FALSE),"")</f>
        <v/>
      </c>
      <c r="L54" s="231"/>
      <c r="M54" s="216"/>
      <c r="N54" s="126"/>
      <c r="O54" s="182">
        <f t="shared" si="2"/>
        <v>0</v>
      </c>
      <c r="P54" s="228"/>
      <c r="Q54" s="168"/>
      <c r="R54" s="218"/>
      <c r="S54" s="163"/>
      <c r="T54" s="163"/>
      <c r="W54" t="str">
        <f t="shared" si="3"/>
        <v/>
      </c>
      <c r="Y54" t="str">
        <f t="shared" si="4"/>
        <v/>
      </c>
      <c r="Z54" t="e">
        <f>CONCATENATE(#REF!," ","Rate")</f>
        <v>#REF!</v>
      </c>
    </row>
    <row r="55" spans="2:26" x14ac:dyDescent="0.25">
      <c r="B55" s="125">
        <v>46</v>
      </c>
      <c r="C55" s="121"/>
      <c r="D55" s="52"/>
      <c r="E55" s="52"/>
      <c r="F55" s="121"/>
      <c r="G55" s="57"/>
      <c r="H55" s="52"/>
      <c r="I55" s="53"/>
      <c r="J55" s="127" t="str">
        <f>IFERROR(INDEX('LTSS Rates'!$C$4:$C$222,MATCH('UPL Claims'!W55,'LTSS Rates'!$A$4:$A$222,0)),"")</f>
        <v/>
      </c>
      <c r="K55" s="127" t="str">
        <f>IFERROR(VLOOKUP(Y55,'LTSS Rates'!A:B,2,FALSE),"")</f>
        <v/>
      </c>
      <c r="L55" s="231"/>
      <c r="M55" s="216"/>
      <c r="N55" s="126"/>
      <c r="O55" s="182">
        <f t="shared" si="2"/>
        <v>0</v>
      </c>
      <c r="P55" s="228"/>
      <c r="Q55" s="168"/>
      <c r="R55" s="218"/>
      <c r="S55" s="163"/>
      <c r="T55" s="163"/>
      <c r="W55" t="str">
        <f t="shared" si="3"/>
        <v/>
      </c>
      <c r="Y55" t="str">
        <f t="shared" si="4"/>
        <v/>
      </c>
      <c r="Z55" t="e">
        <f>CONCATENATE(#REF!," ","Rate")</f>
        <v>#REF!</v>
      </c>
    </row>
    <row r="56" spans="2:26" x14ac:dyDescent="0.25">
      <c r="B56" s="125">
        <v>47</v>
      </c>
      <c r="C56" s="121"/>
      <c r="D56" s="52"/>
      <c r="E56" s="52"/>
      <c r="F56" s="121"/>
      <c r="G56" s="57"/>
      <c r="H56" s="52"/>
      <c r="I56" s="53"/>
      <c r="J56" s="127" t="str">
        <f>IFERROR(INDEX('LTSS Rates'!$C$4:$C$222,MATCH('UPL Claims'!W56,'LTSS Rates'!$A$4:$A$222,0)),"")</f>
        <v/>
      </c>
      <c r="K56" s="127" t="str">
        <f>IFERROR(VLOOKUP(Y56,'LTSS Rates'!A:B,2,FALSE),"")</f>
        <v/>
      </c>
      <c r="L56" s="231"/>
      <c r="M56" s="216"/>
      <c r="N56" s="126"/>
      <c r="O56" s="182">
        <f t="shared" si="2"/>
        <v>0</v>
      </c>
      <c r="P56" s="228"/>
      <c r="Q56" s="168"/>
      <c r="R56" s="218"/>
      <c r="S56" s="163"/>
      <c r="T56" s="163"/>
      <c r="W56" t="str">
        <f t="shared" si="3"/>
        <v/>
      </c>
      <c r="Y56" t="str">
        <f t="shared" si="4"/>
        <v/>
      </c>
      <c r="Z56" t="e">
        <f>CONCATENATE(#REF!," ","Rate")</f>
        <v>#REF!</v>
      </c>
    </row>
    <row r="57" spans="2:26" x14ac:dyDescent="0.25">
      <c r="B57" s="125">
        <v>48</v>
      </c>
      <c r="C57" s="121"/>
      <c r="D57" s="52"/>
      <c r="E57" s="52"/>
      <c r="F57" s="121"/>
      <c r="G57" s="57"/>
      <c r="H57" s="52"/>
      <c r="I57" s="53"/>
      <c r="J57" s="127" t="str">
        <f>IFERROR(INDEX('LTSS Rates'!$C$4:$C$222,MATCH('UPL Claims'!W57,'LTSS Rates'!$A$4:$A$222,0)),"")</f>
        <v/>
      </c>
      <c r="K57" s="127" t="str">
        <f>IFERROR(VLOOKUP(Y57,'LTSS Rates'!A:B,2,FALSE),"")</f>
        <v/>
      </c>
      <c r="L57" s="231"/>
      <c r="M57" s="216"/>
      <c r="N57" s="126"/>
      <c r="O57" s="182">
        <f t="shared" si="2"/>
        <v>0</v>
      </c>
      <c r="P57" s="228"/>
      <c r="Q57" s="168"/>
      <c r="R57" s="218"/>
      <c r="S57" s="163"/>
      <c r="T57" s="163"/>
      <c r="W57" t="str">
        <f t="shared" si="3"/>
        <v/>
      </c>
      <c r="Y57" t="str">
        <f t="shared" si="4"/>
        <v/>
      </c>
      <c r="Z57" t="e">
        <f>CONCATENATE(#REF!," ","Rate")</f>
        <v>#REF!</v>
      </c>
    </row>
    <row r="58" spans="2:26" x14ac:dyDescent="0.25">
      <c r="B58" s="125">
        <v>49</v>
      </c>
      <c r="C58" s="121"/>
      <c r="D58" s="52"/>
      <c r="E58" s="52"/>
      <c r="F58" s="121"/>
      <c r="G58" s="57"/>
      <c r="H58" s="52"/>
      <c r="I58" s="53"/>
      <c r="J58" s="127" t="str">
        <f>IFERROR(INDEX('LTSS Rates'!$C$4:$C$222,MATCH('UPL Claims'!W58,'LTSS Rates'!$A$4:$A$222,0)),"")</f>
        <v/>
      </c>
      <c r="K58" s="127" t="str">
        <f>IFERROR(VLOOKUP(Y58,'LTSS Rates'!A:B,2,FALSE),"")</f>
        <v/>
      </c>
      <c r="L58" s="231"/>
      <c r="M58" s="216"/>
      <c r="N58" s="126"/>
      <c r="O58" s="182">
        <f t="shared" si="2"/>
        <v>0</v>
      </c>
      <c r="P58" s="228"/>
      <c r="Q58" s="168"/>
      <c r="R58" s="218"/>
      <c r="S58" s="163"/>
      <c r="T58" s="163"/>
      <c r="W58" t="str">
        <f t="shared" si="3"/>
        <v/>
      </c>
      <c r="Y58" t="str">
        <f t="shared" si="4"/>
        <v/>
      </c>
      <c r="Z58" t="e">
        <f>CONCATENATE(#REF!," ","Rate")</f>
        <v>#REF!</v>
      </c>
    </row>
    <row r="59" spans="2:26" x14ac:dyDescent="0.25">
      <c r="B59" s="125">
        <v>50</v>
      </c>
      <c r="C59" s="121"/>
      <c r="D59" s="52"/>
      <c r="E59" s="52"/>
      <c r="F59" s="121"/>
      <c r="G59" s="57"/>
      <c r="H59" s="52"/>
      <c r="I59" s="53"/>
      <c r="J59" s="127" t="str">
        <f>IFERROR(INDEX('LTSS Rates'!$C$4:$C$222,MATCH('UPL Claims'!W59,'LTSS Rates'!$A$4:$A$222,0)),"")</f>
        <v/>
      </c>
      <c r="K59" s="127" t="str">
        <f>IFERROR(VLOOKUP(Y59,'LTSS Rates'!A:B,2,FALSE),"")</f>
        <v/>
      </c>
      <c r="L59" s="231"/>
      <c r="M59" s="216"/>
      <c r="N59" s="126"/>
      <c r="O59" s="182">
        <f t="shared" si="2"/>
        <v>0</v>
      </c>
      <c r="P59" s="228"/>
      <c r="Q59" s="168"/>
      <c r="R59" s="218"/>
      <c r="S59" s="163"/>
      <c r="T59" s="163"/>
      <c r="W59" t="str">
        <f t="shared" si="3"/>
        <v/>
      </c>
      <c r="Y59" t="str">
        <f t="shared" si="4"/>
        <v/>
      </c>
      <c r="Z59" t="e">
        <f>CONCATENATE(#REF!," ","Rate")</f>
        <v>#REF!</v>
      </c>
    </row>
    <row r="60" spans="2:26" x14ac:dyDescent="0.25">
      <c r="B60" s="125">
        <v>51</v>
      </c>
      <c r="C60" s="121"/>
      <c r="D60" s="52"/>
      <c r="E60" s="52"/>
      <c r="F60" s="121"/>
      <c r="G60" s="57"/>
      <c r="H60" s="52"/>
      <c r="I60" s="53"/>
      <c r="J60" s="127" t="str">
        <f>IFERROR(INDEX('LTSS Rates'!$C$4:$C$222,MATCH('UPL Claims'!W60,'LTSS Rates'!$A$4:$A$222,0)),"")</f>
        <v/>
      </c>
      <c r="K60" s="127" t="str">
        <f>IFERROR(VLOOKUP(Y60,'LTSS Rates'!A:B,2,FALSE),"")</f>
        <v/>
      </c>
      <c r="L60" s="231"/>
      <c r="M60" s="216"/>
      <c r="N60" s="126"/>
      <c r="O60" s="182">
        <f t="shared" si="2"/>
        <v>0</v>
      </c>
      <c r="P60" s="228"/>
      <c r="Q60" s="168"/>
      <c r="R60" s="218"/>
      <c r="S60" s="163"/>
      <c r="T60" s="163"/>
      <c r="W60" t="str">
        <f t="shared" si="3"/>
        <v/>
      </c>
      <c r="Y60" t="str">
        <f t="shared" si="4"/>
        <v/>
      </c>
      <c r="Z60" t="e">
        <f>CONCATENATE(#REF!," ","Rate")</f>
        <v>#REF!</v>
      </c>
    </row>
    <row r="61" spans="2:26" x14ac:dyDescent="0.25">
      <c r="B61" s="125">
        <v>52</v>
      </c>
      <c r="C61" s="121"/>
      <c r="D61" s="52"/>
      <c r="E61" s="52"/>
      <c r="F61" s="121"/>
      <c r="G61" s="57"/>
      <c r="H61" s="52"/>
      <c r="I61" s="53"/>
      <c r="J61" s="127" t="str">
        <f>IFERROR(INDEX('LTSS Rates'!$C$4:$C$222,MATCH('UPL Claims'!W61,'LTSS Rates'!$A$4:$A$222,0)),"")</f>
        <v/>
      </c>
      <c r="K61" s="127" t="str">
        <f>IFERROR(VLOOKUP(Y61,'LTSS Rates'!A:B,2,FALSE),"")</f>
        <v/>
      </c>
      <c r="L61" s="231"/>
      <c r="M61" s="216"/>
      <c r="N61" s="126"/>
      <c r="O61" s="182">
        <f t="shared" si="2"/>
        <v>0</v>
      </c>
      <c r="P61" s="228"/>
      <c r="Q61" s="168"/>
      <c r="R61" s="218"/>
      <c r="S61" s="163"/>
      <c r="T61" s="163"/>
      <c r="W61" t="str">
        <f t="shared" si="3"/>
        <v/>
      </c>
      <c r="Y61" t="str">
        <f t="shared" si="4"/>
        <v/>
      </c>
      <c r="Z61" t="e">
        <f>CONCATENATE(#REF!," ","Rate")</f>
        <v>#REF!</v>
      </c>
    </row>
    <row r="62" spans="2:26" x14ac:dyDescent="0.25">
      <c r="B62" s="125">
        <v>53</v>
      </c>
      <c r="C62" s="121"/>
      <c r="D62" s="52"/>
      <c r="E62" s="52"/>
      <c r="F62" s="121"/>
      <c r="G62" s="57"/>
      <c r="H62" s="52"/>
      <c r="I62" s="53"/>
      <c r="J62" s="127" t="str">
        <f>IFERROR(INDEX('LTSS Rates'!$C$4:$C$222,MATCH('UPL Claims'!W62,'LTSS Rates'!$A$4:$A$222,0)),"")</f>
        <v/>
      </c>
      <c r="K62" s="127" t="str">
        <f>IFERROR(VLOOKUP(Y62,'LTSS Rates'!A:B,2,FALSE),"")</f>
        <v/>
      </c>
      <c r="L62" s="231"/>
      <c r="M62" s="216"/>
      <c r="N62" s="126"/>
      <c r="O62" s="182">
        <f t="shared" si="2"/>
        <v>0</v>
      </c>
      <c r="P62" s="228"/>
      <c r="Q62" s="168"/>
      <c r="R62" s="218"/>
      <c r="S62" s="163"/>
      <c r="T62" s="163"/>
      <c r="W62" t="str">
        <f t="shared" si="3"/>
        <v/>
      </c>
      <c r="Y62" t="str">
        <f t="shared" si="4"/>
        <v/>
      </c>
      <c r="Z62" t="e">
        <f>CONCATENATE(#REF!," ","Rate")</f>
        <v>#REF!</v>
      </c>
    </row>
    <row r="63" spans="2:26" x14ac:dyDescent="0.25">
      <c r="B63" s="125">
        <v>54</v>
      </c>
      <c r="C63" s="121"/>
      <c r="D63" s="52"/>
      <c r="E63" s="52"/>
      <c r="F63" s="121"/>
      <c r="G63" s="57"/>
      <c r="H63" s="52"/>
      <c r="I63" s="53"/>
      <c r="J63" s="127" t="str">
        <f>IFERROR(INDEX('LTSS Rates'!$C$4:$C$222,MATCH('UPL Claims'!W63,'LTSS Rates'!$A$4:$A$222,0)),"")</f>
        <v/>
      </c>
      <c r="K63" s="127" t="str">
        <f>IFERROR(VLOOKUP(Y63,'LTSS Rates'!A:B,2,FALSE),"")</f>
        <v/>
      </c>
      <c r="L63" s="231"/>
      <c r="M63" s="216"/>
      <c r="N63" s="126"/>
      <c r="O63" s="182">
        <f t="shared" si="2"/>
        <v>0</v>
      </c>
      <c r="P63" s="228"/>
      <c r="Q63" s="168"/>
      <c r="R63" s="218"/>
      <c r="S63" s="163"/>
      <c r="T63" s="163"/>
      <c r="W63" t="str">
        <f t="shared" si="3"/>
        <v/>
      </c>
      <c r="Y63" t="str">
        <f t="shared" si="4"/>
        <v/>
      </c>
      <c r="Z63" t="e">
        <f>CONCATENATE(#REF!," ","Rate")</f>
        <v>#REF!</v>
      </c>
    </row>
    <row r="64" spans="2:26" x14ac:dyDescent="0.25">
      <c r="B64" s="125">
        <v>55</v>
      </c>
      <c r="C64" s="121"/>
      <c r="D64" s="52"/>
      <c r="E64" s="52"/>
      <c r="F64" s="121"/>
      <c r="G64" s="57"/>
      <c r="H64" s="52"/>
      <c r="I64" s="53"/>
      <c r="J64" s="127" t="str">
        <f>IFERROR(INDEX('LTSS Rates'!$C$4:$C$222,MATCH('UPL Claims'!W64,'LTSS Rates'!$A$4:$A$222,0)),"")</f>
        <v/>
      </c>
      <c r="K64" s="127" t="str">
        <f>IFERROR(VLOOKUP(Y64,'LTSS Rates'!A:B,2,FALSE),"")</f>
        <v/>
      </c>
      <c r="L64" s="231"/>
      <c r="M64" s="216"/>
      <c r="N64" s="126"/>
      <c r="O64" s="182">
        <f t="shared" si="2"/>
        <v>0</v>
      </c>
      <c r="P64" s="228"/>
      <c r="Q64" s="168"/>
      <c r="R64" s="218"/>
      <c r="S64" s="163"/>
      <c r="T64" s="163"/>
      <c r="W64" t="str">
        <f t="shared" si="3"/>
        <v/>
      </c>
      <c r="Y64" t="str">
        <f t="shared" si="4"/>
        <v/>
      </c>
      <c r="Z64" t="e">
        <f>CONCATENATE(#REF!," ","Rate")</f>
        <v>#REF!</v>
      </c>
    </row>
    <row r="65" spans="2:26" x14ac:dyDescent="0.25">
      <c r="B65" s="125">
        <v>56</v>
      </c>
      <c r="C65" s="121"/>
      <c r="D65" s="52"/>
      <c r="E65" s="52"/>
      <c r="F65" s="121"/>
      <c r="G65" s="57"/>
      <c r="H65" s="52"/>
      <c r="I65" s="53"/>
      <c r="J65" s="127" t="str">
        <f>IFERROR(INDEX('LTSS Rates'!$C$4:$C$222,MATCH('UPL Claims'!W65,'LTSS Rates'!$A$4:$A$222,0)),"")</f>
        <v/>
      </c>
      <c r="K65" s="127" t="str">
        <f>IFERROR(VLOOKUP(Y65,'LTSS Rates'!A:B,2,FALSE),"")</f>
        <v/>
      </c>
      <c r="L65" s="231"/>
      <c r="M65" s="216"/>
      <c r="N65" s="126"/>
      <c r="O65" s="182">
        <f t="shared" si="2"/>
        <v>0</v>
      </c>
      <c r="P65" s="228"/>
      <c r="Q65" s="168"/>
      <c r="R65" s="218"/>
      <c r="S65" s="163"/>
      <c r="T65" s="163"/>
      <c r="W65" t="str">
        <f t="shared" si="3"/>
        <v/>
      </c>
      <c r="Y65" t="str">
        <f t="shared" si="4"/>
        <v/>
      </c>
      <c r="Z65" t="e">
        <f>CONCATENATE(#REF!," ","Rate")</f>
        <v>#REF!</v>
      </c>
    </row>
    <row r="66" spans="2:26" x14ac:dyDescent="0.25">
      <c r="B66" s="125">
        <v>57</v>
      </c>
      <c r="C66" s="121"/>
      <c r="D66" s="52"/>
      <c r="E66" s="52"/>
      <c r="F66" s="121"/>
      <c r="G66" s="57"/>
      <c r="H66" s="52"/>
      <c r="I66" s="53"/>
      <c r="J66" s="127" t="str">
        <f>IFERROR(INDEX('LTSS Rates'!$C$4:$C$222,MATCH('UPL Claims'!W66,'LTSS Rates'!$A$4:$A$222,0)),"")</f>
        <v/>
      </c>
      <c r="K66" s="127" t="str">
        <f>IFERROR(VLOOKUP(Y66,'LTSS Rates'!A:B,2,FALSE),"")</f>
        <v/>
      </c>
      <c r="L66" s="231"/>
      <c r="M66" s="216"/>
      <c r="N66" s="126"/>
      <c r="O66" s="182">
        <f t="shared" si="2"/>
        <v>0</v>
      </c>
      <c r="P66" s="228"/>
      <c r="Q66" s="168"/>
      <c r="R66" s="218"/>
      <c r="S66" s="163"/>
      <c r="T66" s="163"/>
      <c r="W66" t="str">
        <f t="shared" si="3"/>
        <v/>
      </c>
      <c r="Y66" t="str">
        <f t="shared" si="4"/>
        <v/>
      </c>
      <c r="Z66" t="e">
        <f>CONCATENATE(#REF!," ","Rate")</f>
        <v>#REF!</v>
      </c>
    </row>
    <row r="67" spans="2:26" x14ac:dyDescent="0.25">
      <c r="B67" s="125">
        <v>58</v>
      </c>
      <c r="C67" s="121"/>
      <c r="D67" s="52"/>
      <c r="E67" s="52"/>
      <c r="F67" s="121"/>
      <c r="G67" s="57"/>
      <c r="H67" s="52"/>
      <c r="I67" s="53"/>
      <c r="J67" s="127" t="str">
        <f>IFERROR(INDEX('LTSS Rates'!$C$4:$C$222,MATCH('UPL Claims'!W67,'LTSS Rates'!$A$4:$A$222,0)),"")</f>
        <v/>
      </c>
      <c r="K67" s="127" t="str">
        <f>IFERROR(VLOOKUP(Y67,'LTSS Rates'!A:B,2,FALSE),"")</f>
        <v/>
      </c>
      <c r="L67" s="231"/>
      <c r="M67" s="216"/>
      <c r="N67" s="126"/>
      <c r="O67" s="182">
        <f t="shared" si="2"/>
        <v>0</v>
      </c>
      <c r="P67" s="228"/>
      <c r="Q67" s="168"/>
      <c r="R67" s="218"/>
      <c r="S67" s="163"/>
      <c r="T67" s="163"/>
      <c r="W67" t="str">
        <f t="shared" si="3"/>
        <v/>
      </c>
      <c r="Y67" t="str">
        <f t="shared" si="4"/>
        <v/>
      </c>
      <c r="Z67" t="e">
        <f>CONCATENATE(#REF!," ","Rate")</f>
        <v>#REF!</v>
      </c>
    </row>
    <row r="68" spans="2:26" x14ac:dyDescent="0.25">
      <c r="B68" s="125">
        <v>59</v>
      </c>
      <c r="C68" s="121"/>
      <c r="D68" s="52"/>
      <c r="E68" s="52"/>
      <c r="F68" s="121"/>
      <c r="G68" s="57"/>
      <c r="H68" s="52"/>
      <c r="I68" s="53"/>
      <c r="J68" s="127" t="str">
        <f>IFERROR(INDEX('LTSS Rates'!$C$4:$C$222,MATCH('UPL Claims'!W68,'LTSS Rates'!$A$4:$A$222,0)),"")</f>
        <v/>
      </c>
      <c r="K68" s="127" t="str">
        <f>IFERROR(VLOOKUP(Y68,'LTSS Rates'!A:B,2,FALSE),"")</f>
        <v/>
      </c>
      <c r="L68" s="231"/>
      <c r="M68" s="216"/>
      <c r="N68" s="126"/>
      <c r="O68" s="182">
        <f t="shared" si="2"/>
        <v>0</v>
      </c>
      <c r="P68" s="228"/>
      <c r="Q68" s="168"/>
      <c r="R68" s="218"/>
      <c r="S68" s="163"/>
      <c r="T68" s="163"/>
      <c r="W68" t="str">
        <f t="shared" si="3"/>
        <v/>
      </c>
      <c r="Y68" t="str">
        <f t="shared" si="4"/>
        <v/>
      </c>
      <c r="Z68" t="e">
        <f>CONCATENATE(#REF!," ","Rate")</f>
        <v>#REF!</v>
      </c>
    </row>
    <row r="69" spans="2:26" x14ac:dyDescent="0.25">
      <c r="B69" s="125">
        <v>60</v>
      </c>
      <c r="C69" s="121"/>
      <c r="D69" s="52"/>
      <c r="E69" s="52"/>
      <c r="F69" s="121"/>
      <c r="G69" s="57"/>
      <c r="H69" s="52"/>
      <c r="I69" s="53"/>
      <c r="J69" s="127" t="str">
        <f>IFERROR(INDEX('LTSS Rates'!$C$4:$C$222,MATCH('UPL Claims'!W69,'LTSS Rates'!$A$4:$A$222,0)),"")</f>
        <v/>
      </c>
      <c r="K69" s="127" t="str">
        <f>IFERROR(VLOOKUP(Y69,'LTSS Rates'!A:B,2,FALSE),"")</f>
        <v/>
      </c>
      <c r="L69" s="231"/>
      <c r="M69" s="216"/>
      <c r="N69" s="126"/>
      <c r="O69" s="182">
        <f t="shared" si="2"/>
        <v>0</v>
      </c>
      <c r="P69" s="228"/>
      <c r="Q69" s="168"/>
      <c r="R69" s="218"/>
      <c r="S69" s="163"/>
      <c r="T69" s="163"/>
      <c r="W69" t="str">
        <f t="shared" si="3"/>
        <v/>
      </c>
      <c r="Y69" t="str">
        <f t="shared" si="4"/>
        <v/>
      </c>
      <c r="Z69" t="e">
        <f>CONCATENATE(#REF!," ","Rate")</f>
        <v>#REF!</v>
      </c>
    </row>
    <row r="70" spans="2:26" x14ac:dyDescent="0.25">
      <c r="B70" s="125">
        <v>61</v>
      </c>
      <c r="C70" s="121"/>
      <c r="D70" s="52"/>
      <c r="E70" s="52"/>
      <c r="F70" s="121"/>
      <c r="G70" s="57"/>
      <c r="H70" s="52"/>
      <c r="I70" s="53"/>
      <c r="J70" s="127" t="str">
        <f>IFERROR(INDEX('LTSS Rates'!$C$4:$C$222,MATCH('UPL Claims'!W70,'LTSS Rates'!$A$4:$A$222,0)),"")</f>
        <v/>
      </c>
      <c r="K70" s="127" t="str">
        <f>IFERROR(VLOOKUP(Y70,'LTSS Rates'!A:B,2,FALSE),"")</f>
        <v/>
      </c>
      <c r="L70" s="231"/>
      <c r="M70" s="216"/>
      <c r="N70" s="126"/>
      <c r="O70" s="182">
        <f t="shared" si="2"/>
        <v>0</v>
      </c>
      <c r="P70" s="228"/>
      <c r="Q70" s="168"/>
      <c r="R70" s="218"/>
      <c r="S70" s="163"/>
      <c r="T70" s="163"/>
      <c r="W70" t="str">
        <f t="shared" si="3"/>
        <v/>
      </c>
      <c r="Y70" t="str">
        <f t="shared" si="4"/>
        <v/>
      </c>
      <c r="Z70" t="e">
        <f>CONCATENATE(#REF!," ","Rate")</f>
        <v>#REF!</v>
      </c>
    </row>
    <row r="71" spans="2:26" x14ac:dyDescent="0.25">
      <c r="B71" s="125">
        <v>62</v>
      </c>
      <c r="C71" s="121"/>
      <c r="D71" s="52"/>
      <c r="E71" s="52"/>
      <c r="F71" s="121"/>
      <c r="G71" s="57"/>
      <c r="H71" s="52"/>
      <c r="I71" s="53"/>
      <c r="J71" s="127" t="str">
        <f>IFERROR(INDEX('LTSS Rates'!$C$4:$C$222,MATCH('UPL Claims'!W71,'LTSS Rates'!$A$4:$A$222,0)),"")</f>
        <v/>
      </c>
      <c r="K71" s="127" t="str">
        <f>IFERROR(VLOOKUP(Y71,'LTSS Rates'!A:B,2,FALSE),"")</f>
        <v/>
      </c>
      <c r="L71" s="231"/>
      <c r="M71" s="216"/>
      <c r="N71" s="126"/>
      <c r="O71" s="182">
        <f t="shared" si="2"/>
        <v>0</v>
      </c>
      <c r="P71" s="228"/>
      <c r="Q71" s="168"/>
      <c r="R71" s="218"/>
      <c r="S71" s="163"/>
      <c r="T71" s="163"/>
      <c r="W71" t="str">
        <f t="shared" si="3"/>
        <v/>
      </c>
      <c r="Y71" t="str">
        <f t="shared" si="4"/>
        <v/>
      </c>
      <c r="Z71" t="e">
        <f>CONCATENATE(#REF!," ","Rate")</f>
        <v>#REF!</v>
      </c>
    </row>
    <row r="72" spans="2:26" x14ac:dyDescent="0.25">
      <c r="B72" s="125">
        <v>63</v>
      </c>
      <c r="C72" s="121"/>
      <c r="D72" s="52"/>
      <c r="E72" s="52"/>
      <c r="F72" s="121"/>
      <c r="G72" s="57"/>
      <c r="H72" s="52"/>
      <c r="I72" s="53"/>
      <c r="J72" s="127" t="str">
        <f>IFERROR(INDEX('LTSS Rates'!$C$4:$C$222,MATCH('UPL Claims'!W72,'LTSS Rates'!$A$4:$A$222,0)),"")</f>
        <v/>
      </c>
      <c r="K72" s="127" t="str">
        <f>IFERROR(VLOOKUP(Y72,'LTSS Rates'!A:B,2,FALSE),"")</f>
        <v/>
      </c>
      <c r="L72" s="231"/>
      <c r="M72" s="216"/>
      <c r="N72" s="126"/>
      <c r="O72" s="182">
        <f t="shared" si="2"/>
        <v>0</v>
      </c>
      <c r="P72" s="228"/>
      <c r="Q72" s="168"/>
      <c r="R72" s="218"/>
      <c r="S72" s="163"/>
      <c r="T72" s="163"/>
      <c r="W72" t="str">
        <f t="shared" si="3"/>
        <v/>
      </c>
      <c r="Y72" t="str">
        <f t="shared" si="4"/>
        <v/>
      </c>
      <c r="Z72" t="e">
        <f>CONCATENATE(#REF!," ","Rate")</f>
        <v>#REF!</v>
      </c>
    </row>
    <row r="73" spans="2:26" x14ac:dyDescent="0.25">
      <c r="B73" s="125">
        <v>64</v>
      </c>
      <c r="C73" s="121"/>
      <c r="D73" s="52"/>
      <c r="E73" s="52"/>
      <c r="F73" s="121"/>
      <c r="G73" s="57"/>
      <c r="H73" s="52"/>
      <c r="I73" s="53"/>
      <c r="J73" s="127" t="str">
        <f>IFERROR(INDEX('LTSS Rates'!$C$4:$C$222,MATCH('UPL Claims'!W73,'LTSS Rates'!$A$4:$A$222,0)),"")</f>
        <v/>
      </c>
      <c r="K73" s="127" t="str">
        <f>IFERROR(VLOOKUP(Y73,'LTSS Rates'!A:B,2,FALSE),"")</f>
        <v/>
      </c>
      <c r="L73" s="231"/>
      <c r="M73" s="216"/>
      <c r="N73" s="126"/>
      <c r="O73" s="182">
        <f t="shared" si="2"/>
        <v>0</v>
      </c>
      <c r="P73" s="228"/>
      <c r="Q73" s="168"/>
      <c r="R73" s="218"/>
      <c r="S73" s="163"/>
      <c r="T73" s="163"/>
      <c r="W73" t="str">
        <f t="shared" si="3"/>
        <v/>
      </c>
      <c r="Y73" t="str">
        <f t="shared" si="4"/>
        <v/>
      </c>
      <c r="Z73" t="e">
        <f>CONCATENATE(#REF!," ","Rate")</f>
        <v>#REF!</v>
      </c>
    </row>
    <row r="74" spans="2:26" x14ac:dyDescent="0.25">
      <c r="B74" s="125">
        <v>65</v>
      </c>
      <c r="C74" s="121"/>
      <c r="D74" s="52"/>
      <c r="E74" s="52"/>
      <c r="F74" s="121"/>
      <c r="G74" s="57"/>
      <c r="H74" s="52"/>
      <c r="I74" s="53"/>
      <c r="J74" s="127" t="str">
        <f>IFERROR(INDEX('LTSS Rates'!$C$4:$C$222,MATCH('UPL Claims'!W74,'LTSS Rates'!$A$4:$A$222,0)),"")</f>
        <v/>
      </c>
      <c r="K74" s="127" t="str">
        <f>IFERROR(VLOOKUP(Y74,'LTSS Rates'!A:B,2,FALSE),"")</f>
        <v/>
      </c>
      <c r="L74" s="231"/>
      <c r="M74" s="216"/>
      <c r="N74" s="126"/>
      <c r="O74" s="182">
        <f t="shared" si="2"/>
        <v>0</v>
      </c>
      <c r="P74" s="228"/>
      <c r="Q74" s="168"/>
      <c r="R74" s="218"/>
      <c r="S74" s="163"/>
      <c r="T74" s="163"/>
      <c r="W74" t="str">
        <f t="shared" si="3"/>
        <v/>
      </c>
      <c r="Y74" t="str">
        <f t="shared" ref="Y74:Y105" si="5">IF(G74="State Funded",CONCATENATE(I74,"CP"),CONCATENATE(I74,H74))</f>
        <v/>
      </c>
      <c r="Z74" t="e">
        <f>CONCATENATE(#REF!," ","Rate")</f>
        <v>#REF!</v>
      </c>
    </row>
    <row r="75" spans="2:26" x14ac:dyDescent="0.25">
      <c r="B75" s="125">
        <v>66</v>
      </c>
      <c r="C75" s="121"/>
      <c r="D75" s="52"/>
      <c r="E75" s="52"/>
      <c r="F75" s="121"/>
      <c r="G75" s="57"/>
      <c r="H75" s="52"/>
      <c r="I75" s="53"/>
      <c r="J75" s="127" t="str">
        <f>IFERROR(INDEX('LTSS Rates'!$C$4:$C$222,MATCH('UPL Claims'!W75,'LTSS Rates'!$A$4:$A$222,0)),"")</f>
        <v/>
      </c>
      <c r="K75" s="127" t="str">
        <f>IFERROR(VLOOKUP(Y75,'LTSS Rates'!A:B,2,FALSE),"")</f>
        <v/>
      </c>
      <c r="L75" s="231"/>
      <c r="M75" s="216"/>
      <c r="N75" s="126"/>
      <c r="O75" s="182">
        <f t="shared" ref="O75:O138" si="6">L75-N75</f>
        <v>0</v>
      </c>
      <c r="P75" s="228"/>
      <c r="Q75" s="168"/>
      <c r="R75" s="218"/>
      <c r="S75" s="163"/>
      <c r="T75" s="163"/>
      <c r="W75" t="str">
        <f t="shared" ref="W75:W138" si="7">CONCATENATE(I75,H75)</f>
        <v/>
      </c>
      <c r="Y75" t="str">
        <f t="shared" si="5"/>
        <v/>
      </c>
      <c r="Z75" t="e">
        <f>CONCATENATE(#REF!," ","Rate")</f>
        <v>#REF!</v>
      </c>
    </row>
    <row r="76" spans="2:26" x14ac:dyDescent="0.25">
      <c r="B76" s="125">
        <v>67</v>
      </c>
      <c r="C76" s="121"/>
      <c r="D76" s="52"/>
      <c r="E76" s="52"/>
      <c r="F76" s="121"/>
      <c r="G76" s="57"/>
      <c r="H76" s="52"/>
      <c r="I76" s="53"/>
      <c r="J76" s="127" t="str">
        <f>IFERROR(INDEX('LTSS Rates'!$C$4:$C$222,MATCH('UPL Claims'!W76,'LTSS Rates'!$A$4:$A$222,0)),"")</f>
        <v/>
      </c>
      <c r="K76" s="127" t="str">
        <f>IFERROR(VLOOKUP(Y76,'LTSS Rates'!A:B,2,FALSE),"")</f>
        <v/>
      </c>
      <c r="L76" s="231"/>
      <c r="M76" s="216"/>
      <c r="N76" s="126"/>
      <c r="O76" s="182">
        <f t="shared" si="6"/>
        <v>0</v>
      </c>
      <c r="P76" s="228"/>
      <c r="Q76" s="168"/>
      <c r="R76" s="218"/>
      <c r="S76" s="163"/>
      <c r="T76" s="163"/>
      <c r="W76" t="str">
        <f t="shared" si="7"/>
        <v/>
      </c>
      <c r="Y76" t="str">
        <f t="shared" si="5"/>
        <v/>
      </c>
      <c r="Z76" t="e">
        <f>CONCATENATE(#REF!," ","Rate")</f>
        <v>#REF!</v>
      </c>
    </row>
    <row r="77" spans="2:26" x14ac:dyDescent="0.25">
      <c r="B77" s="125">
        <v>68</v>
      </c>
      <c r="C77" s="121"/>
      <c r="D77" s="52"/>
      <c r="E77" s="52"/>
      <c r="F77" s="121"/>
      <c r="G77" s="57"/>
      <c r="H77" s="52"/>
      <c r="I77" s="53"/>
      <c r="J77" s="127" t="str">
        <f>IFERROR(INDEX('LTSS Rates'!$C$4:$C$222,MATCH('UPL Claims'!W77,'LTSS Rates'!$A$4:$A$222,0)),"")</f>
        <v/>
      </c>
      <c r="K77" s="127" t="str">
        <f>IFERROR(VLOOKUP(Y77,'LTSS Rates'!A:B,2,FALSE),"")</f>
        <v/>
      </c>
      <c r="L77" s="231"/>
      <c r="M77" s="216"/>
      <c r="N77" s="126"/>
      <c r="O77" s="182">
        <f t="shared" si="6"/>
        <v>0</v>
      </c>
      <c r="P77" s="228"/>
      <c r="Q77" s="168"/>
      <c r="R77" s="218"/>
      <c r="S77" s="163"/>
      <c r="T77" s="163"/>
      <c r="W77" t="str">
        <f t="shared" si="7"/>
        <v/>
      </c>
      <c r="Y77" t="str">
        <f t="shared" si="5"/>
        <v/>
      </c>
      <c r="Z77" t="e">
        <f>CONCATENATE(#REF!," ","Rate")</f>
        <v>#REF!</v>
      </c>
    </row>
    <row r="78" spans="2:26" x14ac:dyDescent="0.25">
      <c r="B78" s="125">
        <v>69</v>
      </c>
      <c r="C78" s="121"/>
      <c r="D78" s="52"/>
      <c r="E78" s="52"/>
      <c r="F78" s="121"/>
      <c r="G78" s="57"/>
      <c r="H78" s="52"/>
      <c r="I78" s="53"/>
      <c r="J78" s="127" t="str">
        <f>IFERROR(INDEX('LTSS Rates'!$C$4:$C$222,MATCH('UPL Claims'!W78,'LTSS Rates'!$A$4:$A$222,0)),"")</f>
        <v/>
      </c>
      <c r="K78" s="127" t="str">
        <f>IFERROR(VLOOKUP(Y78,'LTSS Rates'!A:B,2,FALSE),"")</f>
        <v/>
      </c>
      <c r="L78" s="231"/>
      <c r="M78" s="216"/>
      <c r="N78" s="126"/>
      <c r="O78" s="182">
        <f t="shared" si="6"/>
        <v>0</v>
      </c>
      <c r="P78" s="228"/>
      <c r="Q78" s="168"/>
      <c r="R78" s="218"/>
      <c r="S78" s="163"/>
      <c r="T78" s="163"/>
      <c r="W78" t="str">
        <f t="shared" si="7"/>
        <v/>
      </c>
      <c r="Y78" t="str">
        <f t="shared" si="5"/>
        <v/>
      </c>
      <c r="Z78" t="e">
        <f>CONCATENATE(#REF!," ","Rate")</f>
        <v>#REF!</v>
      </c>
    </row>
    <row r="79" spans="2:26" x14ac:dyDescent="0.25">
      <c r="B79" s="125">
        <v>70</v>
      </c>
      <c r="C79" s="121"/>
      <c r="D79" s="52"/>
      <c r="E79" s="52"/>
      <c r="F79" s="121"/>
      <c r="G79" s="57"/>
      <c r="H79" s="52"/>
      <c r="I79" s="53"/>
      <c r="J79" s="127" t="str">
        <f>IFERROR(INDEX('LTSS Rates'!$C$4:$C$222,MATCH('UPL Claims'!W79,'LTSS Rates'!$A$4:$A$222,0)),"")</f>
        <v/>
      </c>
      <c r="K79" s="127" t="str">
        <f>IFERROR(VLOOKUP(Y79,'LTSS Rates'!A:B,2,FALSE),"")</f>
        <v/>
      </c>
      <c r="L79" s="231"/>
      <c r="M79" s="216"/>
      <c r="N79" s="126"/>
      <c r="O79" s="182">
        <f t="shared" si="6"/>
        <v>0</v>
      </c>
      <c r="P79" s="228"/>
      <c r="Q79" s="168"/>
      <c r="R79" s="218"/>
      <c r="S79" s="163"/>
      <c r="T79" s="163"/>
      <c r="W79" t="str">
        <f t="shared" si="7"/>
        <v/>
      </c>
      <c r="Y79" t="str">
        <f t="shared" si="5"/>
        <v/>
      </c>
      <c r="Z79" t="e">
        <f>CONCATENATE(#REF!," ","Rate")</f>
        <v>#REF!</v>
      </c>
    </row>
    <row r="80" spans="2:26" x14ac:dyDescent="0.25">
      <c r="B80" s="125">
        <v>71</v>
      </c>
      <c r="C80" s="121"/>
      <c r="D80" s="52"/>
      <c r="E80" s="52"/>
      <c r="F80" s="121"/>
      <c r="G80" s="57"/>
      <c r="H80" s="52"/>
      <c r="I80" s="53"/>
      <c r="J80" s="127" t="str">
        <f>IFERROR(INDEX('LTSS Rates'!$C$4:$C$222,MATCH('UPL Claims'!W80,'LTSS Rates'!$A$4:$A$222,0)),"")</f>
        <v/>
      </c>
      <c r="K80" s="127" t="str">
        <f>IFERROR(VLOOKUP(Y80,'LTSS Rates'!A:B,2,FALSE),"")</f>
        <v/>
      </c>
      <c r="L80" s="231"/>
      <c r="M80" s="216"/>
      <c r="N80" s="126"/>
      <c r="O80" s="182">
        <f t="shared" si="6"/>
        <v>0</v>
      </c>
      <c r="P80" s="228"/>
      <c r="Q80" s="168"/>
      <c r="R80" s="218"/>
      <c r="S80" s="163"/>
      <c r="T80" s="163"/>
      <c r="W80" t="str">
        <f t="shared" si="7"/>
        <v/>
      </c>
      <c r="Y80" t="str">
        <f t="shared" si="5"/>
        <v/>
      </c>
      <c r="Z80" t="e">
        <f>CONCATENATE(#REF!," ","Rate")</f>
        <v>#REF!</v>
      </c>
    </row>
    <row r="81" spans="2:26" x14ac:dyDescent="0.25">
      <c r="B81" s="125">
        <v>72</v>
      </c>
      <c r="C81" s="121"/>
      <c r="D81" s="52"/>
      <c r="E81" s="52"/>
      <c r="F81" s="121"/>
      <c r="G81" s="57"/>
      <c r="H81" s="52"/>
      <c r="I81" s="53"/>
      <c r="J81" s="127" t="str">
        <f>IFERROR(INDEX('LTSS Rates'!$C$4:$C$222,MATCH('UPL Claims'!W81,'LTSS Rates'!$A$4:$A$222,0)),"")</f>
        <v/>
      </c>
      <c r="K81" s="127" t="str">
        <f>IFERROR(VLOOKUP(Y81,'LTSS Rates'!A:B,2,FALSE),"")</f>
        <v/>
      </c>
      <c r="L81" s="231"/>
      <c r="M81" s="216"/>
      <c r="N81" s="126"/>
      <c r="O81" s="182">
        <f t="shared" si="6"/>
        <v>0</v>
      </c>
      <c r="P81" s="228"/>
      <c r="Q81" s="168"/>
      <c r="R81" s="218"/>
      <c r="S81" s="163"/>
      <c r="T81" s="163"/>
      <c r="W81" t="str">
        <f t="shared" si="7"/>
        <v/>
      </c>
      <c r="Y81" t="str">
        <f t="shared" si="5"/>
        <v/>
      </c>
      <c r="Z81" t="e">
        <f>CONCATENATE(#REF!," ","Rate")</f>
        <v>#REF!</v>
      </c>
    </row>
    <row r="82" spans="2:26" x14ac:dyDescent="0.25">
      <c r="B82" s="125">
        <v>73</v>
      </c>
      <c r="C82" s="121"/>
      <c r="D82" s="52"/>
      <c r="E82" s="52"/>
      <c r="F82" s="121"/>
      <c r="G82" s="57"/>
      <c r="H82" s="52"/>
      <c r="I82" s="53"/>
      <c r="J82" s="127" t="str">
        <f>IFERROR(INDEX('LTSS Rates'!$C$4:$C$222,MATCH('UPL Claims'!W82,'LTSS Rates'!$A$4:$A$222,0)),"")</f>
        <v/>
      </c>
      <c r="K82" s="127" t="str">
        <f>IFERROR(VLOOKUP(Y82,'LTSS Rates'!A:B,2,FALSE),"")</f>
        <v/>
      </c>
      <c r="L82" s="231"/>
      <c r="M82" s="216"/>
      <c r="N82" s="126"/>
      <c r="O82" s="182">
        <f t="shared" si="6"/>
        <v>0</v>
      </c>
      <c r="P82" s="228"/>
      <c r="Q82" s="168"/>
      <c r="R82" s="218"/>
      <c r="S82" s="163"/>
      <c r="T82" s="163"/>
      <c r="W82" t="str">
        <f t="shared" si="7"/>
        <v/>
      </c>
      <c r="Y82" t="str">
        <f t="shared" si="5"/>
        <v/>
      </c>
      <c r="Z82" t="e">
        <f>CONCATENATE(#REF!," ","Rate")</f>
        <v>#REF!</v>
      </c>
    </row>
    <row r="83" spans="2:26" x14ac:dyDescent="0.25">
      <c r="B83" s="125">
        <v>74</v>
      </c>
      <c r="C83" s="121"/>
      <c r="D83" s="52"/>
      <c r="E83" s="52"/>
      <c r="F83" s="121"/>
      <c r="G83" s="57"/>
      <c r="H83" s="52"/>
      <c r="I83" s="53"/>
      <c r="J83" s="127" t="str">
        <f>IFERROR(INDEX('LTSS Rates'!$C$4:$C$222,MATCH('UPL Claims'!W83,'LTSS Rates'!$A$4:$A$222,0)),"")</f>
        <v/>
      </c>
      <c r="K83" s="127" t="str">
        <f>IFERROR(VLOOKUP(Y83,'LTSS Rates'!A:B,2,FALSE),"")</f>
        <v/>
      </c>
      <c r="L83" s="231"/>
      <c r="M83" s="216"/>
      <c r="N83" s="126"/>
      <c r="O83" s="182">
        <f t="shared" si="6"/>
        <v>0</v>
      </c>
      <c r="P83" s="228"/>
      <c r="Q83" s="168"/>
      <c r="R83" s="218"/>
      <c r="S83" s="163"/>
      <c r="T83" s="163"/>
      <c r="W83" t="str">
        <f t="shared" si="7"/>
        <v/>
      </c>
      <c r="Y83" t="str">
        <f t="shared" si="5"/>
        <v/>
      </c>
      <c r="Z83" t="e">
        <f>CONCATENATE(#REF!," ","Rate")</f>
        <v>#REF!</v>
      </c>
    </row>
    <row r="84" spans="2:26" x14ac:dyDescent="0.25">
      <c r="B84" s="125">
        <v>75</v>
      </c>
      <c r="C84" s="121"/>
      <c r="D84" s="52"/>
      <c r="E84" s="52"/>
      <c r="F84" s="121"/>
      <c r="G84" s="57"/>
      <c r="H84" s="52"/>
      <c r="I84" s="53"/>
      <c r="J84" s="127" t="str">
        <f>IFERROR(INDEX('LTSS Rates'!$C$4:$C$222,MATCH('UPL Claims'!W84,'LTSS Rates'!$A$4:$A$222,0)),"")</f>
        <v/>
      </c>
      <c r="K84" s="127" t="str">
        <f>IFERROR(VLOOKUP(Y84,'LTSS Rates'!A:B,2,FALSE),"")</f>
        <v/>
      </c>
      <c r="L84" s="231"/>
      <c r="M84" s="216"/>
      <c r="N84" s="126"/>
      <c r="O84" s="182">
        <f t="shared" si="6"/>
        <v>0</v>
      </c>
      <c r="P84" s="228"/>
      <c r="Q84" s="168"/>
      <c r="R84" s="218"/>
      <c r="S84" s="163"/>
      <c r="T84" s="163"/>
      <c r="W84" t="str">
        <f t="shared" si="7"/>
        <v/>
      </c>
      <c r="Y84" t="str">
        <f t="shared" si="5"/>
        <v/>
      </c>
      <c r="Z84" t="e">
        <f>CONCATENATE(#REF!," ","Rate")</f>
        <v>#REF!</v>
      </c>
    </row>
    <row r="85" spans="2:26" x14ac:dyDescent="0.25">
      <c r="B85" s="125">
        <v>76</v>
      </c>
      <c r="C85" s="121"/>
      <c r="D85" s="52"/>
      <c r="E85" s="52"/>
      <c r="F85" s="121"/>
      <c r="G85" s="57"/>
      <c r="H85" s="52"/>
      <c r="I85" s="53"/>
      <c r="J85" s="127" t="str">
        <f>IFERROR(INDEX('LTSS Rates'!$C$4:$C$222,MATCH('UPL Claims'!W85,'LTSS Rates'!$A$4:$A$222,0)),"")</f>
        <v/>
      </c>
      <c r="K85" s="127" t="str">
        <f>IFERROR(VLOOKUP(Y85,'LTSS Rates'!A:B,2,FALSE),"")</f>
        <v/>
      </c>
      <c r="L85" s="231"/>
      <c r="M85" s="216"/>
      <c r="N85" s="126"/>
      <c r="O85" s="182">
        <f t="shared" si="6"/>
        <v>0</v>
      </c>
      <c r="P85" s="228"/>
      <c r="Q85" s="168"/>
      <c r="R85" s="218"/>
      <c r="S85" s="163"/>
      <c r="T85" s="163"/>
      <c r="W85" t="str">
        <f t="shared" si="7"/>
        <v/>
      </c>
      <c r="Y85" t="str">
        <f t="shared" si="5"/>
        <v/>
      </c>
      <c r="Z85" t="e">
        <f>CONCATENATE(#REF!," ","Rate")</f>
        <v>#REF!</v>
      </c>
    </row>
    <row r="86" spans="2:26" x14ac:dyDescent="0.25">
      <c r="B86" s="125">
        <v>77</v>
      </c>
      <c r="C86" s="121"/>
      <c r="D86" s="52"/>
      <c r="E86" s="52"/>
      <c r="F86" s="121"/>
      <c r="G86" s="57"/>
      <c r="H86" s="52"/>
      <c r="I86" s="53"/>
      <c r="J86" s="127" t="str">
        <f>IFERROR(INDEX('LTSS Rates'!$C$4:$C$222,MATCH('UPL Claims'!W86,'LTSS Rates'!$A$4:$A$222,0)),"")</f>
        <v/>
      </c>
      <c r="K86" s="127" t="str">
        <f>IFERROR(VLOOKUP(Y86,'LTSS Rates'!A:B,2,FALSE),"")</f>
        <v/>
      </c>
      <c r="L86" s="231"/>
      <c r="M86" s="216"/>
      <c r="N86" s="126"/>
      <c r="O86" s="182">
        <f t="shared" si="6"/>
        <v>0</v>
      </c>
      <c r="P86" s="228"/>
      <c r="Q86" s="168"/>
      <c r="R86" s="218"/>
      <c r="S86" s="163"/>
      <c r="T86" s="163"/>
      <c r="W86" t="str">
        <f t="shared" si="7"/>
        <v/>
      </c>
      <c r="Y86" t="str">
        <f t="shared" si="5"/>
        <v/>
      </c>
      <c r="Z86" t="e">
        <f>CONCATENATE(#REF!," ","Rate")</f>
        <v>#REF!</v>
      </c>
    </row>
    <row r="87" spans="2:26" x14ac:dyDescent="0.25">
      <c r="B87" s="125">
        <v>78</v>
      </c>
      <c r="C87" s="121"/>
      <c r="D87" s="52"/>
      <c r="E87" s="52"/>
      <c r="F87" s="121"/>
      <c r="G87" s="57"/>
      <c r="H87" s="52"/>
      <c r="I87" s="53"/>
      <c r="J87" s="127" t="str">
        <f>IFERROR(INDEX('LTSS Rates'!$C$4:$C$222,MATCH('UPL Claims'!W87,'LTSS Rates'!$A$4:$A$222,0)),"")</f>
        <v/>
      </c>
      <c r="K87" s="127" t="str">
        <f>IFERROR(VLOOKUP(Y87,'LTSS Rates'!A:B,2,FALSE),"")</f>
        <v/>
      </c>
      <c r="L87" s="231"/>
      <c r="M87" s="216"/>
      <c r="N87" s="126"/>
      <c r="O87" s="182">
        <f t="shared" si="6"/>
        <v>0</v>
      </c>
      <c r="P87" s="228"/>
      <c r="Q87" s="168"/>
      <c r="R87" s="218"/>
      <c r="S87" s="163"/>
      <c r="T87" s="163"/>
      <c r="W87" t="str">
        <f t="shared" si="7"/>
        <v/>
      </c>
      <c r="Y87" t="str">
        <f t="shared" si="5"/>
        <v/>
      </c>
      <c r="Z87" t="e">
        <f>CONCATENATE(#REF!," ","Rate")</f>
        <v>#REF!</v>
      </c>
    </row>
    <row r="88" spans="2:26" x14ac:dyDescent="0.25">
      <c r="B88" s="125">
        <v>79</v>
      </c>
      <c r="C88" s="121"/>
      <c r="D88" s="52"/>
      <c r="E88" s="52"/>
      <c r="F88" s="121"/>
      <c r="G88" s="57"/>
      <c r="H88" s="52"/>
      <c r="I88" s="53"/>
      <c r="J88" s="127" t="str">
        <f>IFERROR(INDEX('LTSS Rates'!$C$4:$C$222,MATCH('UPL Claims'!W88,'LTSS Rates'!$A$4:$A$222,0)),"")</f>
        <v/>
      </c>
      <c r="K88" s="127" t="str">
        <f>IFERROR(VLOOKUP(Y88,'LTSS Rates'!A:B,2,FALSE),"")</f>
        <v/>
      </c>
      <c r="L88" s="231"/>
      <c r="M88" s="216"/>
      <c r="N88" s="126"/>
      <c r="O88" s="182">
        <f t="shared" si="6"/>
        <v>0</v>
      </c>
      <c r="P88" s="228"/>
      <c r="Q88" s="168"/>
      <c r="R88" s="218"/>
      <c r="S88" s="163"/>
      <c r="T88" s="163"/>
      <c r="W88" t="str">
        <f t="shared" si="7"/>
        <v/>
      </c>
      <c r="Y88" t="str">
        <f t="shared" si="5"/>
        <v/>
      </c>
      <c r="Z88" t="e">
        <f>CONCATENATE(#REF!," ","Rate")</f>
        <v>#REF!</v>
      </c>
    </row>
    <row r="89" spans="2:26" x14ac:dyDescent="0.25">
      <c r="B89" s="125">
        <v>80</v>
      </c>
      <c r="C89" s="121"/>
      <c r="D89" s="52"/>
      <c r="E89" s="52"/>
      <c r="F89" s="121"/>
      <c r="G89" s="57"/>
      <c r="H89" s="52"/>
      <c r="I89" s="53"/>
      <c r="J89" s="127" t="str">
        <f>IFERROR(INDEX('LTSS Rates'!$C$4:$C$222,MATCH('UPL Claims'!W89,'LTSS Rates'!$A$4:$A$222,0)),"")</f>
        <v/>
      </c>
      <c r="K89" s="127" t="str">
        <f>IFERROR(VLOOKUP(Y89,'LTSS Rates'!A:B,2,FALSE),"")</f>
        <v/>
      </c>
      <c r="L89" s="231"/>
      <c r="M89" s="216"/>
      <c r="N89" s="126"/>
      <c r="O89" s="182">
        <f t="shared" si="6"/>
        <v>0</v>
      </c>
      <c r="P89" s="228"/>
      <c r="Q89" s="168"/>
      <c r="R89" s="218"/>
      <c r="S89" s="163"/>
      <c r="T89" s="163"/>
      <c r="W89" t="str">
        <f t="shared" si="7"/>
        <v/>
      </c>
      <c r="Y89" t="str">
        <f t="shared" si="5"/>
        <v/>
      </c>
      <c r="Z89" t="e">
        <f>CONCATENATE(#REF!," ","Rate")</f>
        <v>#REF!</v>
      </c>
    </row>
    <row r="90" spans="2:26" x14ac:dyDescent="0.25">
      <c r="B90" s="125">
        <v>81</v>
      </c>
      <c r="C90" s="121"/>
      <c r="D90" s="52"/>
      <c r="E90" s="52"/>
      <c r="F90" s="121"/>
      <c r="G90" s="57"/>
      <c r="H90" s="52"/>
      <c r="I90" s="53"/>
      <c r="J90" s="127" t="str">
        <f>IFERROR(INDEX('LTSS Rates'!$C$4:$C$222,MATCH('UPL Claims'!W90,'LTSS Rates'!$A$4:$A$222,0)),"")</f>
        <v/>
      </c>
      <c r="K90" s="127" t="str">
        <f>IFERROR(VLOOKUP(Y90,'LTSS Rates'!A:B,2,FALSE),"")</f>
        <v/>
      </c>
      <c r="L90" s="231"/>
      <c r="M90" s="216"/>
      <c r="N90" s="126"/>
      <c r="O90" s="182">
        <f t="shared" si="6"/>
        <v>0</v>
      </c>
      <c r="P90" s="228"/>
      <c r="Q90" s="168"/>
      <c r="R90" s="218"/>
      <c r="S90" s="163"/>
      <c r="T90" s="163"/>
      <c r="W90" t="str">
        <f t="shared" si="7"/>
        <v/>
      </c>
      <c r="Y90" t="str">
        <f t="shared" si="5"/>
        <v/>
      </c>
      <c r="Z90" t="e">
        <f>CONCATENATE(#REF!," ","Rate")</f>
        <v>#REF!</v>
      </c>
    </row>
    <row r="91" spans="2:26" x14ac:dyDescent="0.25">
      <c r="B91" s="125">
        <v>82</v>
      </c>
      <c r="C91" s="121"/>
      <c r="D91" s="52"/>
      <c r="E91" s="52"/>
      <c r="F91" s="121"/>
      <c r="G91" s="57"/>
      <c r="H91" s="52"/>
      <c r="I91" s="53"/>
      <c r="J91" s="127" t="str">
        <f>IFERROR(INDEX('LTSS Rates'!$C$4:$C$222,MATCH('UPL Claims'!W91,'LTSS Rates'!$A$4:$A$222,0)),"")</f>
        <v/>
      </c>
      <c r="K91" s="127" t="str">
        <f>IFERROR(VLOOKUP(Y91,'LTSS Rates'!A:B,2,FALSE),"")</f>
        <v/>
      </c>
      <c r="L91" s="231"/>
      <c r="M91" s="216"/>
      <c r="N91" s="126"/>
      <c r="O91" s="182">
        <f t="shared" si="6"/>
        <v>0</v>
      </c>
      <c r="P91" s="228"/>
      <c r="Q91" s="168"/>
      <c r="R91" s="218"/>
      <c r="S91" s="163"/>
      <c r="T91" s="163"/>
      <c r="W91" t="str">
        <f t="shared" si="7"/>
        <v/>
      </c>
      <c r="Y91" t="str">
        <f t="shared" si="5"/>
        <v/>
      </c>
      <c r="Z91" t="e">
        <f>CONCATENATE(#REF!," ","Rate")</f>
        <v>#REF!</v>
      </c>
    </row>
    <row r="92" spans="2:26" x14ac:dyDescent="0.25">
      <c r="B92" s="125">
        <v>83</v>
      </c>
      <c r="C92" s="121"/>
      <c r="D92" s="52"/>
      <c r="E92" s="52"/>
      <c r="F92" s="121"/>
      <c r="G92" s="57"/>
      <c r="H92" s="52"/>
      <c r="I92" s="53"/>
      <c r="J92" s="127" t="str">
        <f>IFERROR(INDEX('LTSS Rates'!$C$4:$C$222,MATCH('UPL Claims'!W92,'LTSS Rates'!$A$4:$A$222,0)),"")</f>
        <v/>
      </c>
      <c r="K92" s="127" t="str">
        <f>IFERROR(VLOOKUP(Y92,'LTSS Rates'!A:B,2,FALSE),"")</f>
        <v/>
      </c>
      <c r="L92" s="231"/>
      <c r="M92" s="216"/>
      <c r="N92" s="126"/>
      <c r="O92" s="182">
        <f t="shared" si="6"/>
        <v>0</v>
      </c>
      <c r="P92" s="228"/>
      <c r="Q92" s="168"/>
      <c r="R92" s="218"/>
      <c r="S92" s="163"/>
      <c r="T92" s="163"/>
      <c r="W92" t="str">
        <f t="shared" si="7"/>
        <v/>
      </c>
      <c r="Y92" t="str">
        <f t="shared" si="5"/>
        <v/>
      </c>
      <c r="Z92" t="e">
        <f>CONCATENATE(#REF!," ","Rate")</f>
        <v>#REF!</v>
      </c>
    </row>
    <row r="93" spans="2:26" x14ac:dyDescent="0.25">
      <c r="B93" s="125">
        <v>84</v>
      </c>
      <c r="C93" s="121"/>
      <c r="D93" s="52"/>
      <c r="E93" s="52"/>
      <c r="F93" s="121"/>
      <c r="G93" s="57"/>
      <c r="H93" s="52"/>
      <c r="I93" s="53"/>
      <c r="J93" s="127" t="str">
        <f>IFERROR(INDEX('LTSS Rates'!$C$4:$C$222,MATCH('UPL Claims'!W93,'LTSS Rates'!$A$4:$A$222,0)),"")</f>
        <v/>
      </c>
      <c r="K93" s="127" t="str">
        <f>IFERROR(VLOOKUP(Y93,'LTSS Rates'!A:B,2,FALSE),"")</f>
        <v/>
      </c>
      <c r="L93" s="231"/>
      <c r="M93" s="216"/>
      <c r="N93" s="126"/>
      <c r="O93" s="182">
        <f t="shared" si="6"/>
        <v>0</v>
      </c>
      <c r="P93" s="228"/>
      <c r="Q93" s="168"/>
      <c r="R93" s="218"/>
      <c r="S93" s="163"/>
      <c r="T93" s="163"/>
      <c r="W93" t="str">
        <f t="shared" si="7"/>
        <v/>
      </c>
      <c r="Y93" t="str">
        <f t="shared" si="5"/>
        <v/>
      </c>
      <c r="Z93" t="e">
        <f>CONCATENATE(#REF!," ","Rate")</f>
        <v>#REF!</v>
      </c>
    </row>
    <row r="94" spans="2:26" x14ac:dyDescent="0.25">
      <c r="B94" s="125">
        <v>85</v>
      </c>
      <c r="C94" s="121"/>
      <c r="D94" s="52"/>
      <c r="E94" s="52"/>
      <c r="F94" s="121"/>
      <c r="G94" s="57"/>
      <c r="H94" s="52"/>
      <c r="I94" s="53"/>
      <c r="J94" s="127" t="str">
        <f>IFERROR(INDEX('LTSS Rates'!$C$4:$C$222,MATCH('UPL Claims'!W94,'LTSS Rates'!$A$4:$A$222,0)),"")</f>
        <v/>
      </c>
      <c r="K94" s="127" t="str">
        <f>IFERROR(VLOOKUP(Y94,'LTSS Rates'!A:B,2,FALSE),"")</f>
        <v/>
      </c>
      <c r="L94" s="231"/>
      <c r="M94" s="216"/>
      <c r="N94" s="126"/>
      <c r="O94" s="182">
        <f t="shared" si="6"/>
        <v>0</v>
      </c>
      <c r="P94" s="228"/>
      <c r="Q94" s="168"/>
      <c r="R94" s="218"/>
      <c r="S94" s="163"/>
      <c r="T94" s="163"/>
      <c r="W94" t="str">
        <f t="shared" si="7"/>
        <v/>
      </c>
      <c r="Y94" t="str">
        <f t="shared" si="5"/>
        <v/>
      </c>
      <c r="Z94" t="e">
        <f>CONCATENATE(#REF!," ","Rate")</f>
        <v>#REF!</v>
      </c>
    </row>
    <row r="95" spans="2:26" x14ac:dyDescent="0.25">
      <c r="B95" s="125">
        <v>86</v>
      </c>
      <c r="C95" s="121"/>
      <c r="D95" s="52"/>
      <c r="E95" s="52"/>
      <c r="F95" s="121"/>
      <c r="G95" s="57"/>
      <c r="H95" s="52"/>
      <c r="I95" s="53"/>
      <c r="J95" s="127" t="str">
        <f>IFERROR(INDEX('LTSS Rates'!$C$4:$C$222,MATCH('UPL Claims'!W95,'LTSS Rates'!$A$4:$A$222,0)),"")</f>
        <v/>
      </c>
      <c r="K95" s="127" t="str">
        <f>IFERROR(VLOOKUP(Y95,'LTSS Rates'!A:B,2,FALSE),"")</f>
        <v/>
      </c>
      <c r="L95" s="231"/>
      <c r="M95" s="216"/>
      <c r="N95" s="126"/>
      <c r="O95" s="182">
        <f t="shared" si="6"/>
        <v>0</v>
      </c>
      <c r="P95" s="228"/>
      <c r="Q95" s="168"/>
      <c r="R95" s="218"/>
      <c r="S95" s="163"/>
      <c r="T95" s="163"/>
      <c r="W95" t="str">
        <f t="shared" si="7"/>
        <v/>
      </c>
      <c r="Y95" t="str">
        <f t="shared" si="5"/>
        <v/>
      </c>
      <c r="Z95" t="e">
        <f>CONCATENATE(#REF!," ","Rate")</f>
        <v>#REF!</v>
      </c>
    </row>
    <row r="96" spans="2:26" x14ac:dyDescent="0.25">
      <c r="B96" s="125">
        <v>87</v>
      </c>
      <c r="C96" s="121"/>
      <c r="D96" s="52"/>
      <c r="E96" s="52"/>
      <c r="F96" s="121"/>
      <c r="G96" s="57"/>
      <c r="H96" s="52"/>
      <c r="I96" s="53"/>
      <c r="J96" s="127" t="str">
        <f>IFERROR(INDEX('LTSS Rates'!$C$4:$C$222,MATCH('UPL Claims'!W96,'LTSS Rates'!$A$4:$A$222,0)),"")</f>
        <v/>
      </c>
      <c r="K96" s="127" t="str">
        <f>IFERROR(VLOOKUP(Y96,'LTSS Rates'!A:B,2,FALSE),"")</f>
        <v/>
      </c>
      <c r="L96" s="231"/>
      <c r="M96" s="216"/>
      <c r="N96" s="126"/>
      <c r="O96" s="182">
        <f t="shared" si="6"/>
        <v>0</v>
      </c>
      <c r="P96" s="228"/>
      <c r="Q96" s="168"/>
      <c r="R96" s="218"/>
      <c r="S96" s="163"/>
      <c r="T96" s="163"/>
      <c r="W96" t="str">
        <f t="shared" si="7"/>
        <v/>
      </c>
      <c r="Y96" t="str">
        <f t="shared" si="5"/>
        <v/>
      </c>
      <c r="Z96" t="e">
        <f>CONCATENATE(#REF!," ","Rate")</f>
        <v>#REF!</v>
      </c>
    </row>
    <row r="97" spans="2:26" x14ac:dyDescent="0.25">
      <c r="B97" s="125">
        <v>88</v>
      </c>
      <c r="C97" s="121"/>
      <c r="D97" s="52"/>
      <c r="E97" s="52"/>
      <c r="F97" s="121"/>
      <c r="G97" s="57"/>
      <c r="H97" s="52"/>
      <c r="I97" s="53"/>
      <c r="J97" s="127" t="str">
        <f>IFERROR(INDEX('LTSS Rates'!$C$4:$C$222,MATCH('UPL Claims'!W97,'LTSS Rates'!$A$4:$A$222,0)),"")</f>
        <v/>
      </c>
      <c r="K97" s="127" t="str">
        <f>IFERROR(VLOOKUP(Y97,'LTSS Rates'!A:B,2,FALSE),"")</f>
        <v/>
      </c>
      <c r="L97" s="231"/>
      <c r="M97" s="216"/>
      <c r="N97" s="126"/>
      <c r="O97" s="182">
        <f t="shared" si="6"/>
        <v>0</v>
      </c>
      <c r="P97" s="228"/>
      <c r="Q97" s="168"/>
      <c r="R97" s="218"/>
      <c r="S97" s="163"/>
      <c r="T97" s="163"/>
      <c r="W97" t="str">
        <f t="shared" si="7"/>
        <v/>
      </c>
      <c r="Y97" t="str">
        <f t="shared" si="5"/>
        <v/>
      </c>
      <c r="Z97" t="e">
        <f>CONCATENATE(#REF!," ","Rate")</f>
        <v>#REF!</v>
      </c>
    </row>
    <row r="98" spans="2:26" x14ac:dyDescent="0.25">
      <c r="B98" s="125">
        <v>89</v>
      </c>
      <c r="C98" s="121"/>
      <c r="D98" s="52"/>
      <c r="E98" s="52"/>
      <c r="F98" s="121"/>
      <c r="G98" s="57"/>
      <c r="H98" s="52"/>
      <c r="I98" s="53"/>
      <c r="J98" s="127" t="str">
        <f>IFERROR(INDEX('LTSS Rates'!$C$4:$C$222,MATCH('UPL Claims'!W98,'LTSS Rates'!$A$4:$A$222,0)),"")</f>
        <v/>
      </c>
      <c r="K98" s="127" t="str">
        <f>IFERROR(VLOOKUP(Y98,'LTSS Rates'!A:B,2,FALSE),"")</f>
        <v/>
      </c>
      <c r="L98" s="231"/>
      <c r="M98" s="216"/>
      <c r="N98" s="126"/>
      <c r="O98" s="182">
        <f t="shared" si="6"/>
        <v>0</v>
      </c>
      <c r="P98" s="228"/>
      <c r="Q98" s="168"/>
      <c r="R98" s="218"/>
      <c r="S98" s="163"/>
      <c r="T98" s="163"/>
      <c r="W98" t="str">
        <f t="shared" si="7"/>
        <v/>
      </c>
      <c r="Y98" t="str">
        <f t="shared" si="5"/>
        <v/>
      </c>
      <c r="Z98" t="e">
        <f>CONCATENATE(#REF!," ","Rate")</f>
        <v>#REF!</v>
      </c>
    </row>
    <row r="99" spans="2:26" x14ac:dyDescent="0.25">
      <c r="B99" s="125">
        <v>90</v>
      </c>
      <c r="C99" s="121"/>
      <c r="D99" s="52"/>
      <c r="E99" s="52"/>
      <c r="F99" s="121"/>
      <c r="G99" s="57"/>
      <c r="H99" s="52"/>
      <c r="I99" s="53"/>
      <c r="J99" s="127" t="str">
        <f>IFERROR(INDEX('LTSS Rates'!$C$4:$C$222,MATCH('UPL Claims'!W99,'LTSS Rates'!$A$4:$A$222,0)),"")</f>
        <v/>
      </c>
      <c r="K99" s="127" t="str">
        <f>IFERROR(VLOOKUP(Y99,'LTSS Rates'!A:B,2,FALSE),"")</f>
        <v/>
      </c>
      <c r="L99" s="231"/>
      <c r="M99" s="216"/>
      <c r="N99" s="126"/>
      <c r="O99" s="182">
        <f t="shared" si="6"/>
        <v>0</v>
      </c>
      <c r="P99" s="228"/>
      <c r="Q99" s="168"/>
      <c r="R99" s="218"/>
      <c r="S99" s="163"/>
      <c r="T99" s="163"/>
      <c r="W99" t="str">
        <f t="shared" si="7"/>
        <v/>
      </c>
      <c r="Y99" t="str">
        <f t="shared" si="5"/>
        <v/>
      </c>
      <c r="Z99" t="e">
        <f>CONCATENATE(#REF!," ","Rate")</f>
        <v>#REF!</v>
      </c>
    </row>
    <row r="100" spans="2:26" x14ac:dyDescent="0.25">
      <c r="B100" s="125">
        <v>91</v>
      </c>
      <c r="C100" s="121"/>
      <c r="D100" s="52"/>
      <c r="E100" s="52"/>
      <c r="F100" s="121"/>
      <c r="G100" s="57"/>
      <c r="H100" s="52"/>
      <c r="I100" s="53"/>
      <c r="J100" s="127" t="str">
        <f>IFERROR(INDEX('LTSS Rates'!$C$4:$C$222,MATCH('UPL Claims'!W100,'LTSS Rates'!$A$4:$A$222,0)),"")</f>
        <v/>
      </c>
      <c r="K100" s="127" t="str">
        <f>IFERROR(VLOOKUP(Y100,'LTSS Rates'!A:B,2,FALSE),"")</f>
        <v/>
      </c>
      <c r="L100" s="231"/>
      <c r="M100" s="216"/>
      <c r="N100" s="126"/>
      <c r="O100" s="182">
        <f t="shared" si="6"/>
        <v>0</v>
      </c>
      <c r="P100" s="228"/>
      <c r="Q100" s="168"/>
      <c r="R100" s="218"/>
      <c r="S100" s="163"/>
      <c r="T100" s="163"/>
      <c r="W100" t="str">
        <f t="shared" si="7"/>
        <v/>
      </c>
      <c r="Y100" t="str">
        <f t="shared" si="5"/>
        <v/>
      </c>
      <c r="Z100" t="e">
        <f>CONCATENATE(#REF!," ","Rate")</f>
        <v>#REF!</v>
      </c>
    </row>
    <row r="101" spans="2:26" x14ac:dyDescent="0.25">
      <c r="B101" s="125">
        <v>92</v>
      </c>
      <c r="C101" s="121"/>
      <c r="D101" s="52"/>
      <c r="E101" s="52"/>
      <c r="F101" s="121"/>
      <c r="G101" s="57"/>
      <c r="H101" s="52"/>
      <c r="I101" s="53"/>
      <c r="J101" s="127" t="str">
        <f>IFERROR(INDEX('LTSS Rates'!$C$4:$C$222,MATCH('UPL Claims'!W101,'LTSS Rates'!$A$4:$A$222,0)),"")</f>
        <v/>
      </c>
      <c r="K101" s="127" t="str">
        <f>IFERROR(VLOOKUP(Y101,'LTSS Rates'!A:B,2,FALSE),"")</f>
        <v/>
      </c>
      <c r="L101" s="231"/>
      <c r="M101" s="216"/>
      <c r="N101" s="126"/>
      <c r="O101" s="182">
        <f t="shared" si="6"/>
        <v>0</v>
      </c>
      <c r="P101" s="228"/>
      <c r="Q101" s="168"/>
      <c r="R101" s="218"/>
      <c r="S101" s="163"/>
      <c r="T101" s="163"/>
      <c r="W101" t="str">
        <f t="shared" si="7"/>
        <v/>
      </c>
      <c r="Y101" t="str">
        <f t="shared" si="5"/>
        <v/>
      </c>
      <c r="Z101" t="e">
        <f>CONCATENATE(#REF!," ","Rate")</f>
        <v>#REF!</v>
      </c>
    </row>
    <row r="102" spans="2:26" x14ac:dyDescent="0.25">
      <c r="B102" s="125">
        <v>93</v>
      </c>
      <c r="C102" s="121"/>
      <c r="D102" s="52"/>
      <c r="E102" s="52"/>
      <c r="F102" s="121"/>
      <c r="G102" s="57"/>
      <c r="H102" s="52"/>
      <c r="I102" s="53"/>
      <c r="J102" s="127" t="str">
        <f>IFERROR(INDEX('LTSS Rates'!$C$4:$C$222,MATCH('UPL Claims'!W102,'LTSS Rates'!$A$4:$A$222,0)),"")</f>
        <v/>
      </c>
      <c r="K102" s="127" t="str">
        <f>IFERROR(VLOOKUP(Y102,'LTSS Rates'!A:B,2,FALSE),"")</f>
        <v/>
      </c>
      <c r="L102" s="231"/>
      <c r="M102" s="216"/>
      <c r="N102" s="126"/>
      <c r="O102" s="182">
        <f t="shared" si="6"/>
        <v>0</v>
      </c>
      <c r="P102" s="228"/>
      <c r="Q102" s="168"/>
      <c r="R102" s="218"/>
      <c r="S102" s="163"/>
      <c r="T102" s="163"/>
      <c r="W102" t="str">
        <f t="shared" si="7"/>
        <v/>
      </c>
      <c r="Y102" t="str">
        <f t="shared" si="5"/>
        <v/>
      </c>
      <c r="Z102" t="e">
        <f>CONCATENATE(#REF!," ","Rate")</f>
        <v>#REF!</v>
      </c>
    </row>
    <row r="103" spans="2:26" x14ac:dyDescent="0.25">
      <c r="B103" s="125">
        <v>94</v>
      </c>
      <c r="C103" s="121"/>
      <c r="D103" s="52"/>
      <c r="E103" s="52"/>
      <c r="F103" s="121"/>
      <c r="G103" s="57"/>
      <c r="H103" s="52"/>
      <c r="I103" s="53"/>
      <c r="J103" s="127" t="str">
        <f>IFERROR(INDEX('LTSS Rates'!$C$4:$C$222,MATCH('UPL Claims'!W103,'LTSS Rates'!$A$4:$A$222,0)),"")</f>
        <v/>
      </c>
      <c r="K103" s="127" t="str">
        <f>IFERROR(VLOOKUP(Y103,'LTSS Rates'!A:B,2,FALSE),"")</f>
        <v/>
      </c>
      <c r="L103" s="231"/>
      <c r="M103" s="216"/>
      <c r="N103" s="126"/>
      <c r="O103" s="182">
        <f t="shared" si="6"/>
        <v>0</v>
      </c>
      <c r="P103" s="228"/>
      <c r="Q103" s="168"/>
      <c r="R103" s="218"/>
      <c r="S103" s="163"/>
      <c r="T103" s="163"/>
      <c r="W103" t="str">
        <f t="shared" si="7"/>
        <v/>
      </c>
      <c r="Y103" t="str">
        <f t="shared" si="5"/>
        <v/>
      </c>
      <c r="Z103" t="e">
        <f>CONCATENATE(#REF!," ","Rate")</f>
        <v>#REF!</v>
      </c>
    </row>
    <row r="104" spans="2:26" x14ac:dyDescent="0.25">
      <c r="B104" s="125">
        <v>95</v>
      </c>
      <c r="C104" s="121"/>
      <c r="D104" s="52"/>
      <c r="E104" s="52"/>
      <c r="F104" s="121"/>
      <c r="G104" s="57"/>
      <c r="H104" s="52"/>
      <c r="I104" s="53"/>
      <c r="J104" s="127" t="str">
        <f>IFERROR(INDEX('LTSS Rates'!$C$4:$C$222,MATCH('UPL Claims'!W104,'LTSS Rates'!$A$4:$A$222,0)),"")</f>
        <v/>
      </c>
      <c r="K104" s="127" t="str">
        <f>IFERROR(VLOOKUP(Y104,'LTSS Rates'!A:B,2,FALSE),"")</f>
        <v/>
      </c>
      <c r="L104" s="231"/>
      <c r="M104" s="216"/>
      <c r="N104" s="126"/>
      <c r="O104" s="182">
        <f t="shared" si="6"/>
        <v>0</v>
      </c>
      <c r="P104" s="228"/>
      <c r="Q104" s="168"/>
      <c r="R104" s="218"/>
      <c r="S104" s="163"/>
      <c r="T104" s="163"/>
      <c r="W104" t="str">
        <f t="shared" si="7"/>
        <v/>
      </c>
      <c r="Y104" t="str">
        <f t="shared" si="5"/>
        <v/>
      </c>
      <c r="Z104" t="e">
        <f>CONCATENATE(#REF!," ","Rate")</f>
        <v>#REF!</v>
      </c>
    </row>
    <row r="105" spans="2:26" x14ac:dyDescent="0.25">
      <c r="B105" s="125">
        <v>96</v>
      </c>
      <c r="C105" s="121"/>
      <c r="D105" s="52"/>
      <c r="E105" s="52"/>
      <c r="F105" s="121"/>
      <c r="G105" s="57"/>
      <c r="H105" s="52"/>
      <c r="I105" s="53"/>
      <c r="J105" s="127" t="str">
        <f>IFERROR(INDEX('LTSS Rates'!$C$4:$C$222,MATCH('UPL Claims'!W105,'LTSS Rates'!$A$4:$A$222,0)),"")</f>
        <v/>
      </c>
      <c r="K105" s="127" t="str">
        <f>IFERROR(VLOOKUP(Y105,'LTSS Rates'!A:B,2,FALSE),"")</f>
        <v/>
      </c>
      <c r="L105" s="231"/>
      <c r="M105" s="216"/>
      <c r="N105" s="126"/>
      <c r="O105" s="182">
        <f t="shared" si="6"/>
        <v>0</v>
      </c>
      <c r="P105" s="228"/>
      <c r="Q105" s="168"/>
      <c r="R105" s="218"/>
      <c r="S105" s="163"/>
      <c r="T105" s="163"/>
      <c r="W105" t="str">
        <f t="shared" si="7"/>
        <v/>
      </c>
      <c r="Y105" t="str">
        <f t="shared" si="5"/>
        <v/>
      </c>
      <c r="Z105" t="e">
        <f>CONCATENATE(#REF!," ","Rate")</f>
        <v>#REF!</v>
      </c>
    </row>
    <row r="106" spans="2:26" x14ac:dyDescent="0.25">
      <c r="B106" s="125">
        <v>97</v>
      </c>
      <c r="C106" s="121"/>
      <c r="D106" s="52"/>
      <c r="E106" s="52"/>
      <c r="F106" s="121"/>
      <c r="G106" s="57"/>
      <c r="H106" s="52"/>
      <c r="I106" s="53"/>
      <c r="J106" s="127" t="str">
        <f>IFERROR(INDEX('LTSS Rates'!$C$4:$C$222,MATCH('UPL Claims'!W106,'LTSS Rates'!$A$4:$A$222,0)),"")</f>
        <v/>
      </c>
      <c r="K106" s="127" t="str">
        <f>IFERROR(VLOOKUP(Y106,'LTSS Rates'!A:B,2,FALSE),"")</f>
        <v/>
      </c>
      <c r="L106" s="231"/>
      <c r="M106" s="216"/>
      <c r="N106" s="126"/>
      <c r="O106" s="182">
        <f t="shared" si="6"/>
        <v>0</v>
      </c>
      <c r="P106" s="228"/>
      <c r="Q106" s="168"/>
      <c r="R106" s="218"/>
      <c r="S106" s="163"/>
      <c r="T106" s="163"/>
      <c r="W106" t="str">
        <f t="shared" si="7"/>
        <v/>
      </c>
      <c r="Y106" t="str">
        <f t="shared" ref="Y106:Y137" si="8">IF(G106="State Funded",CONCATENATE(I106,"CP"),CONCATENATE(I106,H106))</f>
        <v/>
      </c>
      <c r="Z106" t="e">
        <f>CONCATENATE(#REF!," ","Rate")</f>
        <v>#REF!</v>
      </c>
    </row>
    <row r="107" spans="2:26" x14ac:dyDescent="0.25">
      <c r="B107" s="125">
        <v>98</v>
      </c>
      <c r="C107" s="121"/>
      <c r="D107" s="52"/>
      <c r="E107" s="52"/>
      <c r="F107" s="121"/>
      <c r="G107" s="57"/>
      <c r="H107" s="52"/>
      <c r="I107" s="53"/>
      <c r="J107" s="127" t="str">
        <f>IFERROR(INDEX('LTSS Rates'!$C$4:$C$222,MATCH('UPL Claims'!W107,'LTSS Rates'!$A$4:$A$222,0)),"")</f>
        <v/>
      </c>
      <c r="K107" s="127" t="str">
        <f>IFERROR(VLOOKUP(Y107,'LTSS Rates'!A:B,2,FALSE),"")</f>
        <v/>
      </c>
      <c r="L107" s="231"/>
      <c r="M107" s="216"/>
      <c r="N107" s="126"/>
      <c r="O107" s="182">
        <f t="shared" si="6"/>
        <v>0</v>
      </c>
      <c r="P107" s="228"/>
      <c r="Q107" s="168"/>
      <c r="R107" s="218"/>
      <c r="S107" s="163"/>
      <c r="T107" s="163"/>
      <c r="W107" t="str">
        <f t="shared" si="7"/>
        <v/>
      </c>
      <c r="Y107" t="str">
        <f t="shared" si="8"/>
        <v/>
      </c>
      <c r="Z107" t="e">
        <f>CONCATENATE(#REF!," ","Rate")</f>
        <v>#REF!</v>
      </c>
    </row>
    <row r="108" spans="2:26" x14ac:dyDescent="0.25">
      <c r="B108" s="125">
        <v>99</v>
      </c>
      <c r="C108" s="121"/>
      <c r="D108" s="52"/>
      <c r="E108" s="52"/>
      <c r="F108" s="121"/>
      <c r="G108" s="57"/>
      <c r="H108" s="52"/>
      <c r="I108" s="53"/>
      <c r="J108" s="127" t="str">
        <f>IFERROR(INDEX('LTSS Rates'!$C$4:$C$222,MATCH('UPL Claims'!W108,'LTSS Rates'!$A$4:$A$222,0)),"")</f>
        <v/>
      </c>
      <c r="K108" s="127" t="str">
        <f>IFERROR(VLOOKUP(Y108,'LTSS Rates'!A:B,2,FALSE),"")</f>
        <v/>
      </c>
      <c r="L108" s="231"/>
      <c r="M108" s="216"/>
      <c r="N108" s="126"/>
      <c r="O108" s="182">
        <f t="shared" si="6"/>
        <v>0</v>
      </c>
      <c r="P108" s="228"/>
      <c r="Q108" s="168"/>
      <c r="R108" s="218"/>
      <c r="S108" s="163"/>
      <c r="T108" s="163"/>
      <c r="W108" t="str">
        <f t="shared" si="7"/>
        <v/>
      </c>
      <c r="Y108" t="str">
        <f t="shared" si="8"/>
        <v/>
      </c>
      <c r="Z108" t="e">
        <f>CONCATENATE(#REF!," ","Rate")</f>
        <v>#REF!</v>
      </c>
    </row>
    <row r="109" spans="2:26" x14ac:dyDescent="0.25">
      <c r="B109" s="125">
        <v>100</v>
      </c>
      <c r="C109" s="121"/>
      <c r="D109" s="52"/>
      <c r="E109" s="52"/>
      <c r="F109" s="121"/>
      <c r="G109" s="57"/>
      <c r="H109" s="52"/>
      <c r="I109" s="53"/>
      <c r="J109" s="127" t="str">
        <f>IFERROR(INDEX('LTSS Rates'!$C$4:$C$222,MATCH('UPL Claims'!W109,'LTSS Rates'!$A$4:$A$222,0)),"")</f>
        <v/>
      </c>
      <c r="K109" s="127" t="str">
        <f>IFERROR(VLOOKUP(Y109,'LTSS Rates'!A:B,2,FALSE),"")</f>
        <v/>
      </c>
      <c r="L109" s="231"/>
      <c r="M109" s="216"/>
      <c r="N109" s="126"/>
      <c r="O109" s="182">
        <f t="shared" si="6"/>
        <v>0</v>
      </c>
      <c r="P109" s="228"/>
      <c r="Q109" s="168"/>
      <c r="R109" s="218"/>
      <c r="S109" s="163"/>
      <c r="T109" s="163"/>
      <c r="W109" t="str">
        <f t="shared" si="7"/>
        <v/>
      </c>
      <c r="Y109" t="str">
        <f t="shared" si="8"/>
        <v/>
      </c>
      <c r="Z109" t="e">
        <f>CONCATENATE(#REF!," ","Rate")</f>
        <v>#REF!</v>
      </c>
    </row>
    <row r="110" spans="2:26" x14ac:dyDescent="0.25">
      <c r="B110" s="125">
        <v>101</v>
      </c>
      <c r="C110" s="121"/>
      <c r="D110" s="52"/>
      <c r="E110" s="52"/>
      <c r="F110" s="121"/>
      <c r="G110" s="57"/>
      <c r="H110" s="52"/>
      <c r="I110" s="53"/>
      <c r="J110" s="127" t="str">
        <f>IFERROR(INDEX('LTSS Rates'!$C$4:$C$222,MATCH('UPL Claims'!W110,'LTSS Rates'!$A$4:$A$222,0)),"")</f>
        <v/>
      </c>
      <c r="K110" s="127" t="str">
        <f>IFERROR(VLOOKUP(Y110,'LTSS Rates'!A:B,2,FALSE),"")</f>
        <v/>
      </c>
      <c r="L110" s="231"/>
      <c r="M110" s="216"/>
      <c r="N110" s="126"/>
      <c r="O110" s="182">
        <f t="shared" si="6"/>
        <v>0</v>
      </c>
      <c r="P110" s="228"/>
      <c r="Q110" s="168"/>
      <c r="R110" s="218"/>
      <c r="S110" s="163"/>
      <c r="T110" s="163"/>
      <c r="W110" t="str">
        <f t="shared" si="7"/>
        <v/>
      </c>
      <c r="Y110" t="str">
        <f t="shared" si="8"/>
        <v/>
      </c>
      <c r="Z110" t="e">
        <f>CONCATENATE(#REF!," ","Rate")</f>
        <v>#REF!</v>
      </c>
    </row>
    <row r="111" spans="2:26" x14ac:dyDescent="0.25">
      <c r="B111" s="125">
        <v>102</v>
      </c>
      <c r="C111" s="121"/>
      <c r="D111" s="52"/>
      <c r="E111" s="52"/>
      <c r="F111" s="121"/>
      <c r="G111" s="57"/>
      <c r="H111" s="52"/>
      <c r="I111" s="53"/>
      <c r="J111" s="127" t="str">
        <f>IFERROR(INDEX('LTSS Rates'!$C$4:$C$222,MATCH('UPL Claims'!W111,'LTSS Rates'!$A$4:$A$222,0)),"")</f>
        <v/>
      </c>
      <c r="K111" s="127" t="str">
        <f>IFERROR(VLOOKUP(Y111,'LTSS Rates'!A:B,2,FALSE),"")</f>
        <v/>
      </c>
      <c r="L111" s="231"/>
      <c r="M111" s="216"/>
      <c r="N111" s="126"/>
      <c r="O111" s="182">
        <f t="shared" si="6"/>
        <v>0</v>
      </c>
      <c r="P111" s="228"/>
      <c r="Q111" s="168"/>
      <c r="R111" s="218"/>
      <c r="S111" s="163"/>
      <c r="T111" s="163"/>
      <c r="W111" t="str">
        <f t="shared" si="7"/>
        <v/>
      </c>
      <c r="Y111" t="str">
        <f t="shared" si="8"/>
        <v/>
      </c>
      <c r="Z111" t="e">
        <f>CONCATENATE(#REF!," ","Rate")</f>
        <v>#REF!</v>
      </c>
    </row>
    <row r="112" spans="2:26" x14ac:dyDescent="0.25">
      <c r="B112" s="125">
        <v>103</v>
      </c>
      <c r="C112" s="121"/>
      <c r="D112" s="52"/>
      <c r="E112" s="52"/>
      <c r="F112" s="121"/>
      <c r="G112" s="57"/>
      <c r="H112" s="52"/>
      <c r="I112" s="53"/>
      <c r="J112" s="127" t="str">
        <f>IFERROR(INDEX('LTSS Rates'!$C$4:$C$222,MATCH('UPL Claims'!W112,'LTSS Rates'!$A$4:$A$222,0)),"")</f>
        <v/>
      </c>
      <c r="K112" s="127" t="str">
        <f>IFERROR(VLOOKUP(Y112,'LTSS Rates'!A:B,2,FALSE),"")</f>
        <v/>
      </c>
      <c r="L112" s="231"/>
      <c r="M112" s="216"/>
      <c r="N112" s="126"/>
      <c r="O112" s="182">
        <f t="shared" si="6"/>
        <v>0</v>
      </c>
      <c r="P112" s="228"/>
      <c r="Q112" s="168"/>
      <c r="R112" s="218"/>
      <c r="S112" s="163"/>
      <c r="T112" s="163"/>
      <c r="W112" t="str">
        <f t="shared" si="7"/>
        <v/>
      </c>
      <c r="Y112" t="str">
        <f t="shared" si="8"/>
        <v/>
      </c>
      <c r="Z112" t="e">
        <f>CONCATENATE(#REF!," ","Rate")</f>
        <v>#REF!</v>
      </c>
    </row>
    <row r="113" spans="2:26" x14ac:dyDescent="0.25">
      <c r="B113" s="125">
        <v>104</v>
      </c>
      <c r="C113" s="121"/>
      <c r="D113" s="52"/>
      <c r="E113" s="52"/>
      <c r="F113" s="121"/>
      <c r="G113" s="57"/>
      <c r="H113" s="52"/>
      <c r="I113" s="53"/>
      <c r="J113" s="127" t="str">
        <f>IFERROR(INDEX('LTSS Rates'!$C$4:$C$222,MATCH('UPL Claims'!W113,'LTSS Rates'!$A$4:$A$222,0)),"")</f>
        <v/>
      </c>
      <c r="K113" s="127" t="str">
        <f>IFERROR(VLOOKUP(Y113,'LTSS Rates'!A:B,2,FALSE),"")</f>
        <v/>
      </c>
      <c r="L113" s="231"/>
      <c r="M113" s="216"/>
      <c r="N113" s="126"/>
      <c r="O113" s="182">
        <f t="shared" si="6"/>
        <v>0</v>
      </c>
      <c r="P113" s="228"/>
      <c r="Q113" s="168"/>
      <c r="R113" s="218"/>
      <c r="S113" s="163"/>
      <c r="T113" s="163"/>
      <c r="W113" t="str">
        <f t="shared" si="7"/>
        <v/>
      </c>
      <c r="Y113" t="str">
        <f t="shared" si="8"/>
        <v/>
      </c>
      <c r="Z113" t="e">
        <f>CONCATENATE(#REF!," ","Rate")</f>
        <v>#REF!</v>
      </c>
    </row>
    <row r="114" spans="2:26" x14ac:dyDescent="0.25">
      <c r="B114" s="125">
        <v>105</v>
      </c>
      <c r="C114" s="121"/>
      <c r="D114" s="52"/>
      <c r="E114" s="52"/>
      <c r="F114" s="121"/>
      <c r="G114" s="57"/>
      <c r="H114" s="52"/>
      <c r="I114" s="53"/>
      <c r="J114" s="127" t="str">
        <f>IFERROR(INDEX('LTSS Rates'!$C$4:$C$222,MATCH('UPL Claims'!W114,'LTSS Rates'!$A$4:$A$222,0)),"")</f>
        <v/>
      </c>
      <c r="K114" s="127" t="str">
        <f>IFERROR(VLOOKUP(Y114,'LTSS Rates'!A:B,2,FALSE),"")</f>
        <v/>
      </c>
      <c r="L114" s="231"/>
      <c r="M114" s="216"/>
      <c r="N114" s="126"/>
      <c r="O114" s="182">
        <f t="shared" si="6"/>
        <v>0</v>
      </c>
      <c r="P114" s="228"/>
      <c r="Q114" s="168"/>
      <c r="R114" s="218"/>
      <c r="S114" s="163"/>
      <c r="T114" s="163"/>
      <c r="W114" t="str">
        <f t="shared" si="7"/>
        <v/>
      </c>
      <c r="Y114" t="str">
        <f t="shared" si="8"/>
        <v/>
      </c>
      <c r="Z114" t="e">
        <f>CONCATENATE(#REF!," ","Rate")</f>
        <v>#REF!</v>
      </c>
    </row>
    <row r="115" spans="2:26" x14ac:dyDescent="0.25">
      <c r="B115" s="125">
        <v>106</v>
      </c>
      <c r="C115" s="121"/>
      <c r="D115" s="52"/>
      <c r="E115" s="52"/>
      <c r="F115" s="121"/>
      <c r="G115" s="57"/>
      <c r="H115" s="52"/>
      <c r="I115" s="53"/>
      <c r="J115" s="127" t="str">
        <f>IFERROR(INDEX('LTSS Rates'!$C$4:$C$222,MATCH('UPL Claims'!W115,'LTSS Rates'!$A$4:$A$222,0)),"")</f>
        <v/>
      </c>
      <c r="K115" s="127" t="str">
        <f>IFERROR(VLOOKUP(Y115,'LTSS Rates'!A:B,2,FALSE),"")</f>
        <v/>
      </c>
      <c r="L115" s="231"/>
      <c r="M115" s="216"/>
      <c r="N115" s="126"/>
      <c r="O115" s="182">
        <f t="shared" si="6"/>
        <v>0</v>
      </c>
      <c r="P115" s="228"/>
      <c r="Q115" s="168"/>
      <c r="R115" s="218"/>
      <c r="S115" s="163"/>
      <c r="T115" s="163"/>
      <c r="W115" t="str">
        <f t="shared" si="7"/>
        <v/>
      </c>
      <c r="Y115" t="str">
        <f t="shared" si="8"/>
        <v/>
      </c>
      <c r="Z115" t="e">
        <f>CONCATENATE(#REF!," ","Rate")</f>
        <v>#REF!</v>
      </c>
    </row>
    <row r="116" spans="2:26" x14ac:dyDescent="0.25">
      <c r="B116" s="125">
        <v>107</v>
      </c>
      <c r="C116" s="121"/>
      <c r="D116" s="52"/>
      <c r="E116" s="52"/>
      <c r="F116" s="121"/>
      <c r="G116" s="57"/>
      <c r="H116" s="52"/>
      <c r="I116" s="53"/>
      <c r="J116" s="127" t="str">
        <f>IFERROR(INDEX('LTSS Rates'!$C$4:$C$222,MATCH('UPL Claims'!W116,'LTSS Rates'!$A$4:$A$222,0)),"")</f>
        <v/>
      </c>
      <c r="K116" s="127" t="str">
        <f>IFERROR(VLOOKUP(Y116,'LTSS Rates'!A:B,2,FALSE),"")</f>
        <v/>
      </c>
      <c r="L116" s="231"/>
      <c r="M116" s="216"/>
      <c r="N116" s="126"/>
      <c r="O116" s="182">
        <f t="shared" si="6"/>
        <v>0</v>
      </c>
      <c r="P116" s="228"/>
      <c r="Q116" s="168"/>
      <c r="R116" s="218"/>
      <c r="S116" s="163"/>
      <c r="T116" s="163"/>
      <c r="W116" t="str">
        <f t="shared" si="7"/>
        <v/>
      </c>
      <c r="Y116" t="str">
        <f t="shared" si="8"/>
        <v/>
      </c>
      <c r="Z116" t="e">
        <f>CONCATENATE(#REF!," ","Rate")</f>
        <v>#REF!</v>
      </c>
    </row>
    <row r="117" spans="2:26" x14ac:dyDescent="0.25">
      <c r="B117" s="125">
        <v>108</v>
      </c>
      <c r="C117" s="121"/>
      <c r="D117" s="52"/>
      <c r="E117" s="52"/>
      <c r="F117" s="121"/>
      <c r="G117" s="57"/>
      <c r="H117" s="52"/>
      <c r="I117" s="53"/>
      <c r="J117" s="127" t="str">
        <f>IFERROR(INDEX('LTSS Rates'!$C$4:$C$222,MATCH('UPL Claims'!W117,'LTSS Rates'!$A$4:$A$222,0)),"")</f>
        <v/>
      </c>
      <c r="K117" s="127" t="str">
        <f>IFERROR(VLOOKUP(Y117,'LTSS Rates'!A:B,2,FALSE),"")</f>
        <v/>
      </c>
      <c r="L117" s="231"/>
      <c r="M117" s="216"/>
      <c r="N117" s="126"/>
      <c r="O117" s="182">
        <f t="shared" si="6"/>
        <v>0</v>
      </c>
      <c r="P117" s="228"/>
      <c r="Q117" s="168"/>
      <c r="R117" s="218"/>
      <c r="S117" s="163"/>
      <c r="T117" s="163"/>
      <c r="W117" t="str">
        <f t="shared" si="7"/>
        <v/>
      </c>
      <c r="Y117" t="str">
        <f t="shared" si="8"/>
        <v/>
      </c>
      <c r="Z117" t="e">
        <f>CONCATENATE(#REF!," ","Rate")</f>
        <v>#REF!</v>
      </c>
    </row>
    <row r="118" spans="2:26" x14ac:dyDescent="0.25">
      <c r="B118" s="125">
        <v>109</v>
      </c>
      <c r="C118" s="121"/>
      <c r="D118" s="52"/>
      <c r="E118" s="52"/>
      <c r="F118" s="121"/>
      <c r="G118" s="57"/>
      <c r="H118" s="52"/>
      <c r="I118" s="53"/>
      <c r="J118" s="127" t="str">
        <f>IFERROR(INDEX('LTSS Rates'!$C$4:$C$222,MATCH('UPL Claims'!W118,'LTSS Rates'!$A$4:$A$222,0)),"")</f>
        <v/>
      </c>
      <c r="K118" s="127" t="str">
        <f>IFERROR(VLOOKUP(Y118,'LTSS Rates'!A:B,2,FALSE),"")</f>
        <v/>
      </c>
      <c r="L118" s="231"/>
      <c r="M118" s="216"/>
      <c r="N118" s="126"/>
      <c r="O118" s="182">
        <f t="shared" si="6"/>
        <v>0</v>
      </c>
      <c r="P118" s="228"/>
      <c r="Q118" s="168"/>
      <c r="R118" s="218"/>
      <c r="S118" s="163"/>
      <c r="T118" s="163"/>
      <c r="W118" t="str">
        <f t="shared" si="7"/>
        <v/>
      </c>
      <c r="Y118" t="str">
        <f t="shared" si="8"/>
        <v/>
      </c>
      <c r="Z118" t="e">
        <f>CONCATENATE(#REF!," ","Rate")</f>
        <v>#REF!</v>
      </c>
    </row>
    <row r="119" spans="2:26" x14ac:dyDescent="0.25">
      <c r="B119" s="125">
        <v>110</v>
      </c>
      <c r="C119" s="121"/>
      <c r="D119" s="52"/>
      <c r="E119" s="52"/>
      <c r="F119" s="121"/>
      <c r="G119" s="57"/>
      <c r="H119" s="52"/>
      <c r="I119" s="53"/>
      <c r="J119" s="127" t="str">
        <f>IFERROR(INDEX('LTSS Rates'!$C$4:$C$222,MATCH('UPL Claims'!W119,'LTSS Rates'!$A$4:$A$222,0)),"")</f>
        <v/>
      </c>
      <c r="K119" s="127" t="str">
        <f>IFERROR(VLOOKUP(Y119,'LTSS Rates'!A:B,2,FALSE),"")</f>
        <v/>
      </c>
      <c r="L119" s="231"/>
      <c r="M119" s="216"/>
      <c r="N119" s="126"/>
      <c r="O119" s="182">
        <f t="shared" si="6"/>
        <v>0</v>
      </c>
      <c r="P119" s="228"/>
      <c r="Q119" s="168"/>
      <c r="R119" s="218"/>
      <c r="S119" s="163"/>
      <c r="T119" s="163"/>
      <c r="W119" t="str">
        <f t="shared" si="7"/>
        <v/>
      </c>
      <c r="Y119" t="str">
        <f t="shared" si="8"/>
        <v/>
      </c>
      <c r="Z119" t="e">
        <f>CONCATENATE(#REF!," ","Rate")</f>
        <v>#REF!</v>
      </c>
    </row>
    <row r="120" spans="2:26" x14ac:dyDescent="0.25">
      <c r="B120" s="125">
        <v>111</v>
      </c>
      <c r="C120" s="121"/>
      <c r="D120" s="52"/>
      <c r="E120" s="52"/>
      <c r="F120" s="121"/>
      <c r="G120" s="57"/>
      <c r="H120" s="52"/>
      <c r="I120" s="53"/>
      <c r="J120" s="127" t="str">
        <f>IFERROR(INDEX('LTSS Rates'!$C$4:$C$222,MATCH('UPL Claims'!W120,'LTSS Rates'!$A$4:$A$222,0)),"")</f>
        <v/>
      </c>
      <c r="K120" s="127" t="str">
        <f>IFERROR(VLOOKUP(Y120,'LTSS Rates'!A:B,2,FALSE),"")</f>
        <v/>
      </c>
      <c r="L120" s="231"/>
      <c r="M120" s="216"/>
      <c r="N120" s="126"/>
      <c r="O120" s="182">
        <f t="shared" si="6"/>
        <v>0</v>
      </c>
      <c r="P120" s="228"/>
      <c r="Q120" s="168"/>
      <c r="R120" s="218"/>
      <c r="S120" s="163"/>
      <c r="T120" s="163"/>
      <c r="W120" t="str">
        <f t="shared" si="7"/>
        <v/>
      </c>
      <c r="Y120" t="str">
        <f t="shared" si="8"/>
        <v/>
      </c>
      <c r="Z120" t="e">
        <f>CONCATENATE(#REF!," ","Rate")</f>
        <v>#REF!</v>
      </c>
    </row>
    <row r="121" spans="2:26" x14ac:dyDescent="0.25">
      <c r="B121" s="125">
        <v>112</v>
      </c>
      <c r="C121" s="121"/>
      <c r="D121" s="52"/>
      <c r="E121" s="52"/>
      <c r="F121" s="121"/>
      <c r="G121" s="57"/>
      <c r="H121" s="52"/>
      <c r="I121" s="53"/>
      <c r="J121" s="127" t="str">
        <f>IFERROR(INDEX('LTSS Rates'!$C$4:$C$222,MATCH('UPL Claims'!W121,'LTSS Rates'!$A$4:$A$222,0)),"")</f>
        <v/>
      </c>
      <c r="K121" s="127" t="str">
        <f>IFERROR(VLOOKUP(Y121,'LTSS Rates'!A:B,2,FALSE),"")</f>
        <v/>
      </c>
      <c r="L121" s="231"/>
      <c r="M121" s="216"/>
      <c r="N121" s="126"/>
      <c r="O121" s="182">
        <f t="shared" si="6"/>
        <v>0</v>
      </c>
      <c r="P121" s="228"/>
      <c r="Q121" s="168"/>
      <c r="R121" s="218"/>
      <c r="S121" s="163"/>
      <c r="T121" s="163"/>
      <c r="W121" t="str">
        <f t="shared" si="7"/>
        <v/>
      </c>
      <c r="Y121" t="str">
        <f t="shared" si="8"/>
        <v/>
      </c>
      <c r="Z121" t="e">
        <f>CONCATENATE(#REF!," ","Rate")</f>
        <v>#REF!</v>
      </c>
    </row>
    <row r="122" spans="2:26" x14ac:dyDescent="0.25">
      <c r="B122" s="125">
        <v>113</v>
      </c>
      <c r="C122" s="121"/>
      <c r="D122" s="52"/>
      <c r="E122" s="52"/>
      <c r="F122" s="121"/>
      <c r="G122" s="57"/>
      <c r="H122" s="52"/>
      <c r="I122" s="53"/>
      <c r="J122" s="127" t="str">
        <f>IFERROR(INDEX('LTSS Rates'!$C$4:$C$222,MATCH('UPL Claims'!W122,'LTSS Rates'!$A$4:$A$222,0)),"")</f>
        <v/>
      </c>
      <c r="K122" s="127" t="str">
        <f>IFERROR(VLOOKUP(Y122,'LTSS Rates'!A:B,2,FALSE),"")</f>
        <v/>
      </c>
      <c r="L122" s="231"/>
      <c r="M122" s="216"/>
      <c r="N122" s="126"/>
      <c r="O122" s="182">
        <f t="shared" si="6"/>
        <v>0</v>
      </c>
      <c r="P122" s="228"/>
      <c r="Q122" s="168"/>
      <c r="R122" s="218"/>
      <c r="S122" s="163"/>
      <c r="T122" s="163"/>
      <c r="W122" t="str">
        <f t="shared" si="7"/>
        <v/>
      </c>
      <c r="Y122" t="str">
        <f t="shared" si="8"/>
        <v/>
      </c>
      <c r="Z122" t="e">
        <f>CONCATENATE(#REF!," ","Rate")</f>
        <v>#REF!</v>
      </c>
    </row>
    <row r="123" spans="2:26" x14ac:dyDescent="0.25">
      <c r="B123" s="125">
        <v>114</v>
      </c>
      <c r="C123" s="121"/>
      <c r="D123" s="52"/>
      <c r="E123" s="52"/>
      <c r="F123" s="121"/>
      <c r="G123" s="57"/>
      <c r="H123" s="52"/>
      <c r="I123" s="53"/>
      <c r="J123" s="127" t="str">
        <f>IFERROR(INDEX('LTSS Rates'!$C$4:$C$222,MATCH('UPL Claims'!W123,'LTSS Rates'!$A$4:$A$222,0)),"")</f>
        <v/>
      </c>
      <c r="K123" s="127" t="str">
        <f>IFERROR(VLOOKUP(Y123,'LTSS Rates'!A:B,2,FALSE),"")</f>
        <v/>
      </c>
      <c r="L123" s="231"/>
      <c r="M123" s="216"/>
      <c r="N123" s="126"/>
      <c r="O123" s="182">
        <f t="shared" si="6"/>
        <v>0</v>
      </c>
      <c r="P123" s="228"/>
      <c r="Q123" s="168"/>
      <c r="R123" s="218"/>
      <c r="S123" s="163"/>
      <c r="T123" s="163"/>
      <c r="W123" t="str">
        <f t="shared" si="7"/>
        <v/>
      </c>
      <c r="Y123" t="str">
        <f t="shared" si="8"/>
        <v/>
      </c>
      <c r="Z123" t="e">
        <f>CONCATENATE(#REF!," ","Rate")</f>
        <v>#REF!</v>
      </c>
    </row>
    <row r="124" spans="2:26" x14ac:dyDescent="0.25">
      <c r="B124" s="125">
        <v>115</v>
      </c>
      <c r="C124" s="121"/>
      <c r="D124" s="52"/>
      <c r="E124" s="52"/>
      <c r="F124" s="121"/>
      <c r="G124" s="57"/>
      <c r="H124" s="52"/>
      <c r="I124" s="53"/>
      <c r="J124" s="127" t="str">
        <f>IFERROR(INDEX('LTSS Rates'!$C$4:$C$222,MATCH('UPL Claims'!W124,'LTSS Rates'!$A$4:$A$222,0)),"")</f>
        <v/>
      </c>
      <c r="K124" s="127" t="str">
        <f>IFERROR(VLOOKUP(Y124,'LTSS Rates'!A:B,2,FALSE),"")</f>
        <v/>
      </c>
      <c r="L124" s="231"/>
      <c r="M124" s="216"/>
      <c r="N124" s="126"/>
      <c r="O124" s="182">
        <f t="shared" si="6"/>
        <v>0</v>
      </c>
      <c r="P124" s="228"/>
      <c r="Q124" s="168"/>
      <c r="R124" s="218"/>
      <c r="S124" s="163"/>
      <c r="T124" s="163"/>
      <c r="W124" t="str">
        <f t="shared" si="7"/>
        <v/>
      </c>
      <c r="Y124" t="str">
        <f t="shared" si="8"/>
        <v/>
      </c>
      <c r="Z124" t="e">
        <f>CONCATENATE(#REF!," ","Rate")</f>
        <v>#REF!</v>
      </c>
    </row>
    <row r="125" spans="2:26" x14ac:dyDescent="0.25">
      <c r="B125" s="125">
        <v>116</v>
      </c>
      <c r="C125" s="121"/>
      <c r="D125" s="52"/>
      <c r="E125" s="52"/>
      <c r="F125" s="121"/>
      <c r="G125" s="57"/>
      <c r="H125" s="52"/>
      <c r="I125" s="53"/>
      <c r="J125" s="127" t="str">
        <f>IFERROR(INDEX('LTSS Rates'!$C$4:$C$222,MATCH('UPL Claims'!W125,'LTSS Rates'!$A$4:$A$222,0)),"")</f>
        <v/>
      </c>
      <c r="K125" s="127" t="str">
        <f>IFERROR(VLOOKUP(Y125,'LTSS Rates'!A:B,2,FALSE),"")</f>
        <v/>
      </c>
      <c r="L125" s="231"/>
      <c r="M125" s="216"/>
      <c r="N125" s="126"/>
      <c r="O125" s="182">
        <f t="shared" si="6"/>
        <v>0</v>
      </c>
      <c r="P125" s="228"/>
      <c r="Q125" s="168"/>
      <c r="R125" s="218"/>
      <c r="S125" s="163"/>
      <c r="T125" s="163"/>
      <c r="W125" t="str">
        <f t="shared" si="7"/>
        <v/>
      </c>
      <c r="Y125" t="str">
        <f t="shared" si="8"/>
        <v/>
      </c>
      <c r="Z125" t="e">
        <f>CONCATENATE(#REF!," ","Rate")</f>
        <v>#REF!</v>
      </c>
    </row>
    <row r="126" spans="2:26" x14ac:dyDescent="0.25">
      <c r="B126" s="125">
        <v>117</v>
      </c>
      <c r="C126" s="121"/>
      <c r="D126" s="52"/>
      <c r="E126" s="52"/>
      <c r="F126" s="121"/>
      <c r="G126" s="57"/>
      <c r="H126" s="52"/>
      <c r="I126" s="53"/>
      <c r="J126" s="127" t="str">
        <f>IFERROR(INDEX('LTSS Rates'!$C$4:$C$222,MATCH('UPL Claims'!W126,'LTSS Rates'!$A$4:$A$222,0)),"")</f>
        <v/>
      </c>
      <c r="K126" s="127" t="str">
        <f>IFERROR(VLOOKUP(Y126,'LTSS Rates'!A:B,2,FALSE),"")</f>
        <v/>
      </c>
      <c r="L126" s="231"/>
      <c r="M126" s="216"/>
      <c r="N126" s="126"/>
      <c r="O126" s="182">
        <f t="shared" si="6"/>
        <v>0</v>
      </c>
      <c r="P126" s="228"/>
      <c r="Q126" s="168"/>
      <c r="R126" s="218"/>
      <c r="S126" s="163"/>
      <c r="T126" s="163"/>
      <c r="W126" t="str">
        <f t="shared" si="7"/>
        <v/>
      </c>
      <c r="Y126" t="str">
        <f t="shared" si="8"/>
        <v/>
      </c>
      <c r="Z126" t="e">
        <f>CONCATENATE(#REF!," ","Rate")</f>
        <v>#REF!</v>
      </c>
    </row>
    <row r="127" spans="2:26" x14ac:dyDescent="0.25">
      <c r="B127" s="125">
        <v>118</v>
      </c>
      <c r="C127" s="121"/>
      <c r="D127" s="52"/>
      <c r="E127" s="52"/>
      <c r="F127" s="121"/>
      <c r="G127" s="57"/>
      <c r="H127" s="52"/>
      <c r="I127" s="53"/>
      <c r="J127" s="127" t="str">
        <f>IFERROR(INDEX('LTSS Rates'!$C$4:$C$222,MATCH('UPL Claims'!W127,'LTSS Rates'!$A$4:$A$222,0)),"")</f>
        <v/>
      </c>
      <c r="K127" s="127" t="str">
        <f>IFERROR(VLOOKUP(Y127,'LTSS Rates'!A:B,2,FALSE),"")</f>
        <v/>
      </c>
      <c r="L127" s="231"/>
      <c r="M127" s="216"/>
      <c r="N127" s="126"/>
      <c r="O127" s="182">
        <f t="shared" si="6"/>
        <v>0</v>
      </c>
      <c r="P127" s="228"/>
      <c r="Q127" s="168"/>
      <c r="R127" s="218"/>
      <c r="S127" s="163"/>
      <c r="T127" s="163"/>
      <c r="W127" t="str">
        <f t="shared" si="7"/>
        <v/>
      </c>
      <c r="Y127" t="str">
        <f t="shared" si="8"/>
        <v/>
      </c>
      <c r="Z127" t="e">
        <f>CONCATENATE(#REF!," ","Rate")</f>
        <v>#REF!</v>
      </c>
    </row>
    <row r="128" spans="2:26" x14ac:dyDescent="0.25">
      <c r="B128" s="125">
        <v>119</v>
      </c>
      <c r="C128" s="121"/>
      <c r="D128" s="52"/>
      <c r="E128" s="52"/>
      <c r="F128" s="121"/>
      <c r="G128" s="57"/>
      <c r="H128" s="52"/>
      <c r="I128" s="53"/>
      <c r="J128" s="127" t="str">
        <f>IFERROR(INDEX('LTSS Rates'!$C$4:$C$222,MATCH('UPL Claims'!W128,'LTSS Rates'!$A$4:$A$222,0)),"")</f>
        <v/>
      </c>
      <c r="K128" s="127" t="str">
        <f>IFERROR(VLOOKUP(Y128,'LTSS Rates'!A:B,2,FALSE),"")</f>
        <v/>
      </c>
      <c r="L128" s="231"/>
      <c r="M128" s="216"/>
      <c r="N128" s="126"/>
      <c r="O128" s="182">
        <f t="shared" si="6"/>
        <v>0</v>
      </c>
      <c r="P128" s="228"/>
      <c r="Q128" s="168"/>
      <c r="R128" s="218"/>
      <c r="S128" s="163"/>
      <c r="T128" s="163"/>
      <c r="W128" t="str">
        <f t="shared" si="7"/>
        <v/>
      </c>
      <c r="Y128" t="str">
        <f t="shared" si="8"/>
        <v/>
      </c>
      <c r="Z128" t="e">
        <f>CONCATENATE(#REF!," ","Rate")</f>
        <v>#REF!</v>
      </c>
    </row>
    <row r="129" spans="2:26" x14ac:dyDescent="0.25">
      <c r="B129" s="125">
        <v>120</v>
      </c>
      <c r="C129" s="121"/>
      <c r="D129" s="52"/>
      <c r="E129" s="52"/>
      <c r="F129" s="121"/>
      <c r="G129" s="57"/>
      <c r="H129" s="52"/>
      <c r="I129" s="53"/>
      <c r="J129" s="127" t="str">
        <f>IFERROR(INDEX('LTSS Rates'!$C$4:$C$222,MATCH('UPL Claims'!W129,'LTSS Rates'!$A$4:$A$222,0)),"")</f>
        <v/>
      </c>
      <c r="K129" s="127" t="str">
        <f>IFERROR(VLOOKUP(Y129,'LTSS Rates'!A:B,2,FALSE),"")</f>
        <v/>
      </c>
      <c r="L129" s="231"/>
      <c r="M129" s="216"/>
      <c r="N129" s="126"/>
      <c r="O129" s="182">
        <f t="shared" si="6"/>
        <v>0</v>
      </c>
      <c r="P129" s="228"/>
      <c r="Q129" s="168"/>
      <c r="R129" s="218"/>
      <c r="S129" s="163"/>
      <c r="T129" s="163"/>
      <c r="W129" t="str">
        <f t="shared" si="7"/>
        <v/>
      </c>
      <c r="Y129" t="str">
        <f t="shared" si="8"/>
        <v/>
      </c>
      <c r="Z129" t="e">
        <f>CONCATENATE(#REF!," ","Rate")</f>
        <v>#REF!</v>
      </c>
    </row>
    <row r="130" spans="2:26" x14ac:dyDescent="0.25">
      <c r="B130" s="125">
        <v>121</v>
      </c>
      <c r="C130" s="121"/>
      <c r="D130" s="52"/>
      <c r="E130" s="52"/>
      <c r="F130" s="121"/>
      <c r="G130" s="57"/>
      <c r="H130" s="52"/>
      <c r="I130" s="53"/>
      <c r="J130" s="127" t="str">
        <f>IFERROR(INDEX('LTSS Rates'!$C$4:$C$222,MATCH('UPL Claims'!W130,'LTSS Rates'!$A$4:$A$222,0)),"")</f>
        <v/>
      </c>
      <c r="K130" s="127" t="str">
        <f>IFERROR(VLOOKUP(Y130,'LTSS Rates'!A:B,2,FALSE),"")</f>
        <v/>
      </c>
      <c r="L130" s="231"/>
      <c r="M130" s="216"/>
      <c r="N130" s="126"/>
      <c r="O130" s="182">
        <f t="shared" si="6"/>
        <v>0</v>
      </c>
      <c r="P130" s="228"/>
      <c r="Q130" s="168"/>
      <c r="R130" s="218"/>
      <c r="S130" s="163"/>
      <c r="T130" s="163"/>
      <c r="W130" t="str">
        <f t="shared" si="7"/>
        <v/>
      </c>
      <c r="Y130" t="str">
        <f t="shared" si="8"/>
        <v/>
      </c>
      <c r="Z130" t="e">
        <f>CONCATENATE(#REF!," ","Rate")</f>
        <v>#REF!</v>
      </c>
    </row>
    <row r="131" spans="2:26" x14ac:dyDescent="0.25">
      <c r="B131" s="125">
        <v>122</v>
      </c>
      <c r="C131" s="121"/>
      <c r="D131" s="52"/>
      <c r="E131" s="52"/>
      <c r="F131" s="121"/>
      <c r="G131" s="57"/>
      <c r="H131" s="52"/>
      <c r="I131" s="53"/>
      <c r="J131" s="127" t="str">
        <f>IFERROR(INDEX('LTSS Rates'!$C$4:$C$222,MATCH('UPL Claims'!W131,'LTSS Rates'!$A$4:$A$222,0)),"")</f>
        <v/>
      </c>
      <c r="K131" s="127" t="str">
        <f>IFERROR(VLOOKUP(Y131,'LTSS Rates'!A:B,2,FALSE),"")</f>
        <v/>
      </c>
      <c r="L131" s="231"/>
      <c r="M131" s="216"/>
      <c r="N131" s="126"/>
      <c r="O131" s="182">
        <f t="shared" si="6"/>
        <v>0</v>
      </c>
      <c r="P131" s="228"/>
      <c r="Q131" s="168"/>
      <c r="R131" s="218"/>
      <c r="S131" s="163"/>
      <c r="T131" s="163"/>
      <c r="W131" t="str">
        <f t="shared" si="7"/>
        <v/>
      </c>
      <c r="Y131" t="str">
        <f t="shared" si="8"/>
        <v/>
      </c>
      <c r="Z131" t="e">
        <f>CONCATENATE(#REF!," ","Rate")</f>
        <v>#REF!</v>
      </c>
    </row>
    <row r="132" spans="2:26" x14ac:dyDescent="0.25">
      <c r="B132" s="125">
        <v>123</v>
      </c>
      <c r="C132" s="121"/>
      <c r="D132" s="52"/>
      <c r="E132" s="52"/>
      <c r="F132" s="121"/>
      <c r="G132" s="57"/>
      <c r="H132" s="52"/>
      <c r="I132" s="53"/>
      <c r="J132" s="127" t="str">
        <f>IFERROR(INDEX('LTSS Rates'!$C$4:$C$222,MATCH('UPL Claims'!W132,'LTSS Rates'!$A$4:$A$222,0)),"")</f>
        <v/>
      </c>
      <c r="K132" s="127" t="str">
        <f>IFERROR(VLOOKUP(Y132,'LTSS Rates'!A:B,2,FALSE),"")</f>
        <v/>
      </c>
      <c r="L132" s="231"/>
      <c r="M132" s="216"/>
      <c r="N132" s="126"/>
      <c r="O132" s="182">
        <f t="shared" si="6"/>
        <v>0</v>
      </c>
      <c r="P132" s="228"/>
      <c r="Q132" s="168"/>
      <c r="R132" s="218"/>
      <c r="S132" s="163"/>
      <c r="T132" s="163"/>
      <c r="W132" t="str">
        <f t="shared" si="7"/>
        <v/>
      </c>
      <c r="Y132" t="str">
        <f t="shared" si="8"/>
        <v/>
      </c>
      <c r="Z132" t="e">
        <f>CONCATENATE(#REF!," ","Rate")</f>
        <v>#REF!</v>
      </c>
    </row>
    <row r="133" spans="2:26" x14ac:dyDescent="0.25">
      <c r="B133" s="125">
        <v>124</v>
      </c>
      <c r="C133" s="121"/>
      <c r="D133" s="52"/>
      <c r="E133" s="52"/>
      <c r="F133" s="121"/>
      <c r="G133" s="57"/>
      <c r="H133" s="52"/>
      <c r="I133" s="53"/>
      <c r="J133" s="127" t="str">
        <f>IFERROR(INDEX('LTSS Rates'!$C$4:$C$222,MATCH('UPL Claims'!W133,'LTSS Rates'!$A$4:$A$222,0)),"")</f>
        <v/>
      </c>
      <c r="K133" s="127" t="str">
        <f>IFERROR(VLOOKUP(Y133,'LTSS Rates'!A:B,2,FALSE),"")</f>
        <v/>
      </c>
      <c r="L133" s="231"/>
      <c r="M133" s="216"/>
      <c r="N133" s="126"/>
      <c r="O133" s="182">
        <f t="shared" si="6"/>
        <v>0</v>
      </c>
      <c r="P133" s="228"/>
      <c r="Q133" s="168"/>
      <c r="R133" s="218"/>
      <c r="S133" s="163"/>
      <c r="T133" s="163"/>
      <c r="W133" t="str">
        <f t="shared" si="7"/>
        <v/>
      </c>
      <c r="Y133" t="str">
        <f t="shared" si="8"/>
        <v/>
      </c>
      <c r="Z133" t="e">
        <f>CONCATENATE(#REF!," ","Rate")</f>
        <v>#REF!</v>
      </c>
    </row>
    <row r="134" spans="2:26" x14ac:dyDescent="0.25">
      <c r="B134" s="125">
        <v>125</v>
      </c>
      <c r="C134" s="121"/>
      <c r="D134" s="52"/>
      <c r="E134" s="52"/>
      <c r="F134" s="121"/>
      <c r="G134" s="57"/>
      <c r="H134" s="52"/>
      <c r="I134" s="53"/>
      <c r="J134" s="127" t="str">
        <f>IFERROR(INDEX('LTSS Rates'!$C$4:$C$222,MATCH('UPL Claims'!W134,'LTSS Rates'!$A$4:$A$222,0)),"")</f>
        <v/>
      </c>
      <c r="K134" s="127" t="str">
        <f>IFERROR(VLOOKUP(Y134,'LTSS Rates'!A:B,2,FALSE),"")</f>
        <v/>
      </c>
      <c r="L134" s="231"/>
      <c r="M134" s="216"/>
      <c r="N134" s="126"/>
      <c r="O134" s="182">
        <f t="shared" si="6"/>
        <v>0</v>
      </c>
      <c r="P134" s="228"/>
      <c r="Q134" s="168"/>
      <c r="R134" s="218"/>
      <c r="S134" s="163"/>
      <c r="T134" s="163"/>
      <c r="W134" t="str">
        <f t="shared" si="7"/>
        <v/>
      </c>
      <c r="Y134" t="str">
        <f t="shared" si="8"/>
        <v/>
      </c>
      <c r="Z134" t="e">
        <f>CONCATENATE(#REF!," ","Rate")</f>
        <v>#REF!</v>
      </c>
    </row>
    <row r="135" spans="2:26" x14ac:dyDescent="0.25">
      <c r="B135" s="125">
        <v>126</v>
      </c>
      <c r="C135" s="121"/>
      <c r="D135" s="52"/>
      <c r="E135" s="52"/>
      <c r="F135" s="121"/>
      <c r="G135" s="57"/>
      <c r="H135" s="52"/>
      <c r="I135" s="53"/>
      <c r="J135" s="127" t="str">
        <f>IFERROR(INDEX('LTSS Rates'!$C$4:$C$222,MATCH('UPL Claims'!W135,'LTSS Rates'!$A$4:$A$222,0)),"")</f>
        <v/>
      </c>
      <c r="K135" s="127" t="str">
        <f>IFERROR(VLOOKUP(Y135,'LTSS Rates'!A:B,2,FALSE),"")</f>
        <v/>
      </c>
      <c r="L135" s="231"/>
      <c r="M135" s="216"/>
      <c r="N135" s="126"/>
      <c r="O135" s="182">
        <f t="shared" si="6"/>
        <v>0</v>
      </c>
      <c r="P135" s="228"/>
      <c r="Q135" s="168"/>
      <c r="R135" s="218"/>
      <c r="S135" s="163"/>
      <c r="T135" s="163"/>
      <c r="W135" t="str">
        <f t="shared" si="7"/>
        <v/>
      </c>
      <c r="Y135" t="str">
        <f t="shared" si="8"/>
        <v/>
      </c>
      <c r="Z135" t="e">
        <f>CONCATENATE(#REF!," ","Rate")</f>
        <v>#REF!</v>
      </c>
    </row>
    <row r="136" spans="2:26" x14ac:dyDescent="0.25">
      <c r="B136" s="125">
        <v>127</v>
      </c>
      <c r="C136" s="121"/>
      <c r="D136" s="52"/>
      <c r="E136" s="52"/>
      <c r="F136" s="121"/>
      <c r="G136" s="57"/>
      <c r="H136" s="52"/>
      <c r="I136" s="53"/>
      <c r="J136" s="127" t="str">
        <f>IFERROR(INDEX('LTSS Rates'!$C$4:$C$222,MATCH('UPL Claims'!W136,'LTSS Rates'!$A$4:$A$222,0)),"")</f>
        <v/>
      </c>
      <c r="K136" s="127" t="str">
        <f>IFERROR(VLOOKUP(Y136,'LTSS Rates'!A:B,2,FALSE),"")</f>
        <v/>
      </c>
      <c r="L136" s="231"/>
      <c r="M136" s="216"/>
      <c r="N136" s="126"/>
      <c r="O136" s="182">
        <f t="shared" si="6"/>
        <v>0</v>
      </c>
      <c r="P136" s="228"/>
      <c r="Q136" s="168"/>
      <c r="R136" s="218"/>
      <c r="S136" s="163"/>
      <c r="T136" s="163"/>
      <c r="W136" t="str">
        <f t="shared" si="7"/>
        <v/>
      </c>
      <c r="Y136" t="str">
        <f t="shared" si="8"/>
        <v/>
      </c>
      <c r="Z136" t="e">
        <f>CONCATENATE(#REF!," ","Rate")</f>
        <v>#REF!</v>
      </c>
    </row>
    <row r="137" spans="2:26" x14ac:dyDescent="0.25">
      <c r="B137" s="125">
        <v>128</v>
      </c>
      <c r="C137" s="121"/>
      <c r="D137" s="52"/>
      <c r="E137" s="52"/>
      <c r="F137" s="121"/>
      <c r="G137" s="57"/>
      <c r="H137" s="52"/>
      <c r="I137" s="53"/>
      <c r="J137" s="127" t="str">
        <f>IFERROR(INDEX('LTSS Rates'!$C$4:$C$222,MATCH('UPL Claims'!W137,'LTSS Rates'!$A$4:$A$222,0)),"")</f>
        <v/>
      </c>
      <c r="K137" s="127" t="str">
        <f>IFERROR(VLOOKUP(Y137,'LTSS Rates'!A:B,2,FALSE),"")</f>
        <v/>
      </c>
      <c r="L137" s="231"/>
      <c r="M137" s="216"/>
      <c r="N137" s="126"/>
      <c r="O137" s="182">
        <f t="shared" si="6"/>
        <v>0</v>
      </c>
      <c r="P137" s="228"/>
      <c r="Q137" s="168"/>
      <c r="R137" s="218"/>
      <c r="S137" s="163"/>
      <c r="T137" s="163"/>
      <c r="W137" t="str">
        <f t="shared" si="7"/>
        <v/>
      </c>
      <c r="Y137" t="str">
        <f t="shared" si="8"/>
        <v/>
      </c>
      <c r="Z137" t="e">
        <f>CONCATENATE(#REF!," ","Rate")</f>
        <v>#REF!</v>
      </c>
    </row>
    <row r="138" spans="2:26" x14ac:dyDescent="0.25">
      <c r="B138" s="125">
        <v>129</v>
      </c>
      <c r="C138" s="121"/>
      <c r="D138" s="52"/>
      <c r="E138" s="52"/>
      <c r="F138" s="121"/>
      <c r="G138" s="57"/>
      <c r="H138" s="52"/>
      <c r="I138" s="53"/>
      <c r="J138" s="127" t="str">
        <f>IFERROR(INDEX('LTSS Rates'!$C$4:$C$222,MATCH('UPL Claims'!W138,'LTSS Rates'!$A$4:$A$222,0)),"")</f>
        <v/>
      </c>
      <c r="K138" s="127" t="str">
        <f>IFERROR(VLOOKUP(Y138,'LTSS Rates'!A:B,2,FALSE),"")</f>
        <v/>
      </c>
      <c r="L138" s="231"/>
      <c r="M138" s="216"/>
      <c r="N138" s="126"/>
      <c r="O138" s="182">
        <f t="shared" si="6"/>
        <v>0</v>
      </c>
      <c r="P138" s="228"/>
      <c r="Q138" s="168"/>
      <c r="R138" s="218"/>
      <c r="S138" s="163"/>
      <c r="T138" s="163"/>
      <c r="W138" t="str">
        <f t="shared" si="7"/>
        <v/>
      </c>
      <c r="Y138" t="str">
        <f t="shared" ref="Y138:Y169" si="9">IF(G138="State Funded",CONCATENATE(I138,"CP"),CONCATENATE(I138,H138))</f>
        <v/>
      </c>
      <c r="Z138" t="e">
        <f>CONCATENATE(#REF!," ","Rate")</f>
        <v>#REF!</v>
      </c>
    </row>
    <row r="139" spans="2:26" x14ac:dyDescent="0.25">
      <c r="B139" s="125">
        <v>130</v>
      </c>
      <c r="C139" s="121"/>
      <c r="D139" s="52"/>
      <c r="E139" s="52"/>
      <c r="F139" s="121"/>
      <c r="G139" s="57"/>
      <c r="H139" s="52"/>
      <c r="I139" s="53"/>
      <c r="J139" s="127" t="str">
        <f>IFERROR(INDEX('LTSS Rates'!$C$4:$C$222,MATCH('UPL Claims'!W139,'LTSS Rates'!$A$4:$A$222,0)),"")</f>
        <v/>
      </c>
      <c r="K139" s="127" t="str">
        <f>IFERROR(VLOOKUP(Y139,'LTSS Rates'!A:B,2,FALSE),"")</f>
        <v/>
      </c>
      <c r="L139" s="231"/>
      <c r="M139" s="216"/>
      <c r="N139" s="126"/>
      <c r="O139" s="182">
        <f t="shared" ref="O139:O202" si="10">L139-N139</f>
        <v>0</v>
      </c>
      <c r="P139" s="228"/>
      <c r="Q139" s="168"/>
      <c r="R139" s="218"/>
      <c r="S139" s="163"/>
      <c r="T139" s="163"/>
      <c r="W139" t="str">
        <f t="shared" ref="W139:W202" si="11">CONCATENATE(I139,H139)</f>
        <v/>
      </c>
      <c r="Y139" t="str">
        <f t="shared" si="9"/>
        <v/>
      </c>
      <c r="Z139" t="e">
        <f>CONCATENATE(#REF!," ","Rate")</f>
        <v>#REF!</v>
      </c>
    </row>
    <row r="140" spans="2:26" x14ac:dyDescent="0.25">
      <c r="B140" s="125">
        <v>131</v>
      </c>
      <c r="C140" s="121"/>
      <c r="D140" s="52"/>
      <c r="E140" s="52"/>
      <c r="F140" s="121"/>
      <c r="G140" s="57"/>
      <c r="H140" s="52"/>
      <c r="I140" s="53"/>
      <c r="J140" s="127" t="str">
        <f>IFERROR(INDEX('LTSS Rates'!$C$4:$C$222,MATCH('UPL Claims'!W140,'LTSS Rates'!$A$4:$A$222,0)),"")</f>
        <v/>
      </c>
      <c r="K140" s="127" t="str">
        <f>IFERROR(VLOOKUP(Y140,'LTSS Rates'!A:B,2,FALSE),"")</f>
        <v/>
      </c>
      <c r="L140" s="231"/>
      <c r="M140" s="216"/>
      <c r="N140" s="126"/>
      <c r="O140" s="182">
        <f t="shared" si="10"/>
        <v>0</v>
      </c>
      <c r="P140" s="228"/>
      <c r="Q140" s="168"/>
      <c r="R140" s="218"/>
      <c r="S140" s="163"/>
      <c r="T140" s="163"/>
      <c r="W140" t="str">
        <f t="shared" si="11"/>
        <v/>
      </c>
      <c r="Y140" t="str">
        <f t="shared" si="9"/>
        <v/>
      </c>
      <c r="Z140" t="e">
        <f>CONCATENATE(#REF!," ","Rate")</f>
        <v>#REF!</v>
      </c>
    </row>
    <row r="141" spans="2:26" x14ac:dyDescent="0.25">
      <c r="B141" s="125">
        <v>132</v>
      </c>
      <c r="C141" s="121"/>
      <c r="D141" s="52"/>
      <c r="E141" s="52"/>
      <c r="F141" s="121"/>
      <c r="G141" s="57"/>
      <c r="H141" s="52"/>
      <c r="I141" s="53"/>
      <c r="J141" s="127" t="str">
        <f>IFERROR(INDEX('LTSS Rates'!$C$4:$C$222,MATCH('UPL Claims'!W141,'LTSS Rates'!$A$4:$A$222,0)),"")</f>
        <v/>
      </c>
      <c r="K141" s="127" t="str">
        <f>IFERROR(VLOOKUP(Y141,'LTSS Rates'!A:B,2,FALSE),"")</f>
        <v/>
      </c>
      <c r="L141" s="231"/>
      <c r="M141" s="216"/>
      <c r="N141" s="126"/>
      <c r="O141" s="182">
        <f t="shared" si="10"/>
        <v>0</v>
      </c>
      <c r="P141" s="228"/>
      <c r="Q141" s="168"/>
      <c r="R141" s="218"/>
      <c r="S141" s="163"/>
      <c r="T141" s="163"/>
      <c r="W141" t="str">
        <f t="shared" si="11"/>
        <v/>
      </c>
      <c r="Y141" t="str">
        <f t="shared" si="9"/>
        <v/>
      </c>
      <c r="Z141" t="e">
        <f>CONCATENATE(#REF!," ","Rate")</f>
        <v>#REF!</v>
      </c>
    </row>
    <row r="142" spans="2:26" x14ac:dyDescent="0.25">
      <c r="B142" s="125">
        <v>133</v>
      </c>
      <c r="C142" s="121"/>
      <c r="D142" s="52"/>
      <c r="E142" s="52"/>
      <c r="F142" s="121"/>
      <c r="G142" s="57"/>
      <c r="H142" s="52"/>
      <c r="I142" s="53"/>
      <c r="J142" s="127" t="str">
        <f>IFERROR(INDEX('LTSS Rates'!$C$4:$C$222,MATCH('UPL Claims'!W142,'LTSS Rates'!$A$4:$A$222,0)),"")</f>
        <v/>
      </c>
      <c r="K142" s="127" t="str">
        <f>IFERROR(VLOOKUP(Y142,'LTSS Rates'!A:B,2,FALSE),"")</f>
        <v/>
      </c>
      <c r="L142" s="231"/>
      <c r="M142" s="216"/>
      <c r="N142" s="126"/>
      <c r="O142" s="182">
        <f t="shared" si="10"/>
        <v>0</v>
      </c>
      <c r="P142" s="228"/>
      <c r="Q142" s="168"/>
      <c r="R142" s="218"/>
      <c r="S142" s="163"/>
      <c r="T142" s="163"/>
      <c r="W142" t="str">
        <f t="shared" si="11"/>
        <v/>
      </c>
      <c r="Y142" t="str">
        <f t="shared" si="9"/>
        <v/>
      </c>
      <c r="Z142" t="e">
        <f>CONCATENATE(#REF!," ","Rate")</f>
        <v>#REF!</v>
      </c>
    </row>
    <row r="143" spans="2:26" x14ac:dyDescent="0.25">
      <c r="B143" s="125">
        <v>134</v>
      </c>
      <c r="C143" s="121"/>
      <c r="D143" s="52"/>
      <c r="E143" s="52"/>
      <c r="F143" s="121"/>
      <c r="G143" s="57"/>
      <c r="H143" s="52"/>
      <c r="I143" s="53"/>
      <c r="J143" s="127" t="str">
        <f>IFERROR(INDEX('LTSS Rates'!$C$4:$C$222,MATCH('UPL Claims'!W143,'LTSS Rates'!$A$4:$A$222,0)),"")</f>
        <v/>
      </c>
      <c r="K143" s="127" t="str">
        <f>IFERROR(VLOOKUP(Y143,'LTSS Rates'!A:B,2,FALSE),"")</f>
        <v/>
      </c>
      <c r="L143" s="231"/>
      <c r="M143" s="216"/>
      <c r="N143" s="126"/>
      <c r="O143" s="182">
        <f t="shared" si="10"/>
        <v>0</v>
      </c>
      <c r="P143" s="228"/>
      <c r="Q143" s="168"/>
      <c r="R143" s="218"/>
      <c r="S143" s="163"/>
      <c r="T143" s="163"/>
      <c r="W143" t="str">
        <f t="shared" si="11"/>
        <v/>
      </c>
      <c r="Y143" t="str">
        <f t="shared" si="9"/>
        <v/>
      </c>
      <c r="Z143" t="e">
        <f>CONCATENATE(#REF!," ","Rate")</f>
        <v>#REF!</v>
      </c>
    </row>
    <row r="144" spans="2:26" x14ac:dyDescent="0.25">
      <c r="B144" s="125">
        <v>135</v>
      </c>
      <c r="C144" s="121"/>
      <c r="D144" s="52"/>
      <c r="E144" s="52"/>
      <c r="F144" s="121"/>
      <c r="G144" s="57"/>
      <c r="H144" s="52"/>
      <c r="I144" s="53"/>
      <c r="J144" s="127" t="str">
        <f>IFERROR(INDEX('LTSS Rates'!$C$4:$C$222,MATCH('UPL Claims'!W144,'LTSS Rates'!$A$4:$A$222,0)),"")</f>
        <v/>
      </c>
      <c r="K144" s="127" t="str">
        <f>IFERROR(VLOOKUP(Y144,'LTSS Rates'!A:B,2,FALSE),"")</f>
        <v/>
      </c>
      <c r="L144" s="231"/>
      <c r="M144" s="216"/>
      <c r="N144" s="126"/>
      <c r="O144" s="182">
        <f t="shared" si="10"/>
        <v>0</v>
      </c>
      <c r="P144" s="228"/>
      <c r="Q144" s="168"/>
      <c r="R144" s="218"/>
      <c r="S144" s="163"/>
      <c r="T144" s="163"/>
      <c r="W144" t="str">
        <f t="shared" si="11"/>
        <v/>
      </c>
      <c r="Y144" t="str">
        <f t="shared" si="9"/>
        <v/>
      </c>
      <c r="Z144" t="e">
        <f>CONCATENATE(#REF!," ","Rate")</f>
        <v>#REF!</v>
      </c>
    </row>
    <row r="145" spans="2:26" x14ac:dyDescent="0.25">
      <c r="B145" s="125">
        <v>136</v>
      </c>
      <c r="C145" s="121"/>
      <c r="D145" s="52"/>
      <c r="E145" s="52"/>
      <c r="F145" s="121"/>
      <c r="G145" s="57"/>
      <c r="H145" s="52"/>
      <c r="I145" s="53"/>
      <c r="J145" s="127" t="str">
        <f>IFERROR(INDEX('LTSS Rates'!$C$4:$C$222,MATCH('UPL Claims'!W145,'LTSS Rates'!$A$4:$A$222,0)),"")</f>
        <v/>
      </c>
      <c r="K145" s="127" t="str">
        <f>IFERROR(VLOOKUP(Y145,'LTSS Rates'!A:B,2,FALSE),"")</f>
        <v/>
      </c>
      <c r="L145" s="231"/>
      <c r="M145" s="216"/>
      <c r="N145" s="126"/>
      <c r="O145" s="182">
        <f t="shared" si="10"/>
        <v>0</v>
      </c>
      <c r="P145" s="228"/>
      <c r="Q145" s="168"/>
      <c r="R145" s="218"/>
      <c r="S145" s="163"/>
      <c r="T145" s="163"/>
      <c r="W145" t="str">
        <f t="shared" si="11"/>
        <v/>
      </c>
      <c r="Y145" t="str">
        <f t="shared" si="9"/>
        <v/>
      </c>
      <c r="Z145" t="e">
        <f>CONCATENATE(#REF!," ","Rate")</f>
        <v>#REF!</v>
      </c>
    </row>
    <row r="146" spans="2:26" x14ac:dyDescent="0.25">
      <c r="B146" s="125">
        <v>137</v>
      </c>
      <c r="C146" s="121"/>
      <c r="D146" s="52"/>
      <c r="E146" s="52"/>
      <c r="F146" s="121"/>
      <c r="G146" s="57"/>
      <c r="H146" s="52"/>
      <c r="I146" s="53"/>
      <c r="J146" s="127" t="str">
        <f>IFERROR(INDEX('LTSS Rates'!$C$4:$C$222,MATCH('UPL Claims'!W146,'LTSS Rates'!$A$4:$A$222,0)),"")</f>
        <v/>
      </c>
      <c r="K146" s="127" t="str">
        <f>IFERROR(VLOOKUP(Y146,'LTSS Rates'!A:B,2,FALSE),"")</f>
        <v/>
      </c>
      <c r="L146" s="231"/>
      <c r="M146" s="216"/>
      <c r="N146" s="126"/>
      <c r="O146" s="182">
        <f t="shared" si="10"/>
        <v>0</v>
      </c>
      <c r="P146" s="228"/>
      <c r="Q146" s="168"/>
      <c r="R146" s="218"/>
      <c r="S146" s="163"/>
      <c r="T146" s="163"/>
      <c r="W146" t="str">
        <f t="shared" si="11"/>
        <v/>
      </c>
      <c r="Y146" t="str">
        <f t="shared" si="9"/>
        <v/>
      </c>
      <c r="Z146" t="e">
        <f>CONCATENATE(#REF!," ","Rate")</f>
        <v>#REF!</v>
      </c>
    </row>
    <row r="147" spans="2:26" x14ac:dyDescent="0.25">
      <c r="B147" s="125">
        <v>138</v>
      </c>
      <c r="C147" s="121"/>
      <c r="D147" s="52"/>
      <c r="E147" s="52"/>
      <c r="F147" s="121"/>
      <c r="G147" s="57"/>
      <c r="H147" s="52"/>
      <c r="I147" s="53"/>
      <c r="J147" s="127" t="str">
        <f>IFERROR(INDEX('LTSS Rates'!$C$4:$C$222,MATCH('UPL Claims'!W147,'LTSS Rates'!$A$4:$A$222,0)),"")</f>
        <v/>
      </c>
      <c r="K147" s="127" t="str">
        <f>IFERROR(VLOOKUP(Y147,'LTSS Rates'!A:B,2,FALSE),"")</f>
        <v/>
      </c>
      <c r="L147" s="231"/>
      <c r="M147" s="216"/>
      <c r="N147" s="126"/>
      <c r="O147" s="182">
        <f t="shared" si="10"/>
        <v>0</v>
      </c>
      <c r="P147" s="228"/>
      <c r="Q147" s="168"/>
      <c r="R147" s="218"/>
      <c r="S147" s="163"/>
      <c r="T147" s="163"/>
      <c r="W147" t="str">
        <f t="shared" si="11"/>
        <v/>
      </c>
      <c r="Y147" t="str">
        <f t="shared" si="9"/>
        <v/>
      </c>
      <c r="Z147" t="e">
        <f>CONCATENATE(#REF!," ","Rate")</f>
        <v>#REF!</v>
      </c>
    </row>
    <row r="148" spans="2:26" x14ac:dyDescent="0.25">
      <c r="B148" s="125">
        <v>139</v>
      </c>
      <c r="C148" s="121"/>
      <c r="D148" s="52"/>
      <c r="E148" s="52"/>
      <c r="F148" s="121"/>
      <c r="G148" s="57"/>
      <c r="H148" s="52"/>
      <c r="I148" s="53"/>
      <c r="J148" s="127" t="str">
        <f>IFERROR(INDEX('LTSS Rates'!$C$4:$C$222,MATCH('UPL Claims'!W148,'LTSS Rates'!$A$4:$A$222,0)),"")</f>
        <v/>
      </c>
      <c r="K148" s="127" t="str">
        <f>IFERROR(VLOOKUP(Y148,'LTSS Rates'!A:B,2,FALSE),"")</f>
        <v/>
      </c>
      <c r="L148" s="231"/>
      <c r="M148" s="216"/>
      <c r="N148" s="126"/>
      <c r="O148" s="182">
        <f t="shared" si="10"/>
        <v>0</v>
      </c>
      <c r="P148" s="228"/>
      <c r="Q148" s="168"/>
      <c r="R148" s="218"/>
      <c r="S148" s="163"/>
      <c r="T148" s="163"/>
      <c r="W148" t="str">
        <f t="shared" si="11"/>
        <v/>
      </c>
      <c r="Y148" t="str">
        <f t="shared" si="9"/>
        <v/>
      </c>
      <c r="Z148" t="e">
        <f>CONCATENATE(#REF!," ","Rate")</f>
        <v>#REF!</v>
      </c>
    </row>
    <row r="149" spans="2:26" x14ac:dyDescent="0.25">
      <c r="B149" s="125">
        <v>140</v>
      </c>
      <c r="C149" s="121"/>
      <c r="D149" s="52"/>
      <c r="E149" s="52"/>
      <c r="F149" s="121"/>
      <c r="G149" s="57"/>
      <c r="H149" s="52"/>
      <c r="I149" s="53"/>
      <c r="J149" s="127" t="str">
        <f>IFERROR(INDEX('LTSS Rates'!$C$4:$C$222,MATCH('UPL Claims'!W149,'LTSS Rates'!$A$4:$A$222,0)),"")</f>
        <v/>
      </c>
      <c r="K149" s="127" t="str">
        <f>IFERROR(VLOOKUP(Y149,'LTSS Rates'!A:B,2,FALSE),"")</f>
        <v/>
      </c>
      <c r="L149" s="231"/>
      <c r="M149" s="216"/>
      <c r="N149" s="126"/>
      <c r="O149" s="182">
        <f t="shared" si="10"/>
        <v>0</v>
      </c>
      <c r="P149" s="228"/>
      <c r="Q149" s="168"/>
      <c r="R149" s="218"/>
      <c r="S149" s="163"/>
      <c r="T149" s="163"/>
      <c r="W149" t="str">
        <f t="shared" si="11"/>
        <v/>
      </c>
      <c r="Y149" t="str">
        <f t="shared" si="9"/>
        <v/>
      </c>
      <c r="Z149" t="e">
        <f>CONCATENATE(#REF!," ","Rate")</f>
        <v>#REF!</v>
      </c>
    </row>
    <row r="150" spans="2:26" x14ac:dyDescent="0.25">
      <c r="B150" s="125">
        <v>141</v>
      </c>
      <c r="C150" s="121"/>
      <c r="D150" s="52"/>
      <c r="E150" s="52"/>
      <c r="F150" s="121"/>
      <c r="G150" s="57"/>
      <c r="H150" s="52"/>
      <c r="I150" s="53"/>
      <c r="J150" s="127" t="str">
        <f>IFERROR(INDEX('LTSS Rates'!$C$4:$C$222,MATCH('UPL Claims'!W150,'LTSS Rates'!$A$4:$A$222,0)),"")</f>
        <v/>
      </c>
      <c r="K150" s="127" t="str">
        <f>IFERROR(VLOOKUP(Y150,'LTSS Rates'!A:B,2,FALSE),"")</f>
        <v/>
      </c>
      <c r="L150" s="231"/>
      <c r="M150" s="216"/>
      <c r="N150" s="126"/>
      <c r="O150" s="182">
        <f t="shared" si="10"/>
        <v>0</v>
      </c>
      <c r="P150" s="228"/>
      <c r="Q150" s="168"/>
      <c r="R150" s="218"/>
      <c r="S150" s="163"/>
      <c r="T150" s="163"/>
      <c r="W150" t="str">
        <f t="shared" si="11"/>
        <v/>
      </c>
      <c r="Y150" t="str">
        <f t="shared" si="9"/>
        <v/>
      </c>
      <c r="Z150" t="e">
        <f>CONCATENATE(#REF!," ","Rate")</f>
        <v>#REF!</v>
      </c>
    </row>
    <row r="151" spans="2:26" x14ac:dyDescent="0.25">
      <c r="B151" s="125">
        <v>142</v>
      </c>
      <c r="C151" s="121"/>
      <c r="D151" s="52"/>
      <c r="E151" s="52"/>
      <c r="F151" s="121"/>
      <c r="G151" s="57"/>
      <c r="H151" s="52"/>
      <c r="I151" s="53"/>
      <c r="J151" s="127" t="str">
        <f>IFERROR(INDEX('LTSS Rates'!$C$4:$C$222,MATCH('UPL Claims'!W151,'LTSS Rates'!$A$4:$A$222,0)),"")</f>
        <v/>
      </c>
      <c r="K151" s="127" t="str">
        <f>IFERROR(VLOOKUP(Y151,'LTSS Rates'!A:B,2,FALSE),"")</f>
        <v/>
      </c>
      <c r="L151" s="231"/>
      <c r="M151" s="216"/>
      <c r="N151" s="126"/>
      <c r="O151" s="182">
        <f t="shared" si="10"/>
        <v>0</v>
      </c>
      <c r="P151" s="228"/>
      <c r="Q151" s="168"/>
      <c r="R151" s="218"/>
      <c r="S151" s="163"/>
      <c r="T151" s="163"/>
      <c r="W151" t="str">
        <f t="shared" si="11"/>
        <v/>
      </c>
      <c r="Y151" t="str">
        <f t="shared" si="9"/>
        <v/>
      </c>
      <c r="Z151" t="e">
        <f>CONCATENATE(#REF!," ","Rate")</f>
        <v>#REF!</v>
      </c>
    </row>
    <row r="152" spans="2:26" x14ac:dyDescent="0.25">
      <c r="B152" s="125">
        <v>143</v>
      </c>
      <c r="C152" s="121"/>
      <c r="D152" s="52"/>
      <c r="E152" s="52"/>
      <c r="F152" s="121"/>
      <c r="G152" s="57"/>
      <c r="H152" s="52"/>
      <c r="I152" s="53"/>
      <c r="J152" s="127" t="str">
        <f>IFERROR(INDEX('LTSS Rates'!$C$4:$C$222,MATCH('UPL Claims'!W152,'LTSS Rates'!$A$4:$A$222,0)),"")</f>
        <v/>
      </c>
      <c r="K152" s="127" t="str">
        <f>IFERROR(VLOOKUP(Y152,'LTSS Rates'!A:B,2,FALSE),"")</f>
        <v/>
      </c>
      <c r="L152" s="231"/>
      <c r="M152" s="216"/>
      <c r="N152" s="126"/>
      <c r="O152" s="182">
        <f t="shared" si="10"/>
        <v>0</v>
      </c>
      <c r="P152" s="228"/>
      <c r="Q152" s="168"/>
      <c r="R152" s="218"/>
      <c r="S152" s="163"/>
      <c r="T152" s="163"/>
      <c r="W152" t="str">
        <f t="shared" si="11"/>
        <v/>
      </c>
      <c r="Y152" t="str">
        <f t="shared" si="9"/>
        <v/>
      </c>
      <c r="Z152" t="e">
        <f>CONCATENATE(#REF!," ","Rate")</f>
        <v>#REF!</v>
      </c>
    </row>
    <row r="153" spans="2:26" x14ac:dyDescent="0.25">
      <c r="B153" s="125">
        <v>144</v>
      </c>
      <c r="C153" s="121"/>
      <c r="D153" s="52"/>
      <c r="E153" s="52"/>
      <c r="F153" s="121"/>
      <c r="G153" s="57"/>
      <c r="H153" s="52"/>
      <c r="I153" s="53"/>
      <c r="J153" s="127" t="str">
        <f>IFERROR(INDEX('LTSS Rates'!$C$4:$C$222,MATCH('UPL Claims'!W153,'LTSS Rates'!$A$4:$A$222,0)),"")</f>
        <v/>
      </c>
      <c r="K153" s="127" t="str">
        <f>IFERROR(VLOOKUP(Y153,'LTSS Rates'!A:B,2,FALSE),"")</f>
        <v/>
      </c>
      <c r="L153" s="231"/>
      <c r="M153" s="216"/>
      <c r="N153" s="126"/>
      <c r="O153" s="182">
        <f t="shared" si="10"/>
        <v>0</v>
      </c>
      <c r="P153" s="228"/>
      <c r="Q153" s="168"/>
      <c r="R153" s="218"/>
      <c r="S153" s="163"/>
      <c r="T153" s="163"/>
      <c r="W153" t="str">
        <f t="shared" si="11"/>
        <v/>
      </c>
      <c r="Y153" t="str">
        <f t="shared" si="9"/>
        <v/>
      </c>
      <c r="Z153" t="e">
        <f>CONCATENATE(#REF!," ","Rate")</f>
        <v>#REF!</v>
      </c>
    </row>
    <row r="154" spans="2:26" x14ac:dyDescent="0.25">
      <c r="B154" s="125">
        <v>145</v>
      </c>
      <c r="C154" s="121"/>
      <c r="D154" s="52"/>
      <c r="E154" s="52"/>
      <c r="F154" s="121"/>
      <c r="G154" s="57"/>
      <c r="H154" s="52"/>
      <c r="I154" s="53"/>
      <c r="J154" s="127" t="str">
        <f>IFERROR(INDEX('LTSS Rates'!$C$4:$C$222,MATCH('UPL Claims'!W154,'LTSS Rates'!$A$4:$A$222,0)),"")</f>
        <v/>
      </c>
      <c r="K154" s="127" t="str">
        <f>IFERROR(VLOOKUP(Y154,'LTSS Rates'!A:B,2,FALSE),"")</f>
        <v/>
      </c>
      <c r="L154" s="231"/>
      <c r="M154" s="216"/>
      <c r="N154" s="126"/>
      <c r="O154" s="182">
        <f t="shared" si="10"/>
        <v>0</v>
      </c>
      <c r="P154" s="228"/>
      <c r="Q154" s="168"/>
      <c r="R154" s="218"/>
      <c r="S154" s="163"/>
      <c r="T154" s="163"/>
      <c r="W154" t="str">
        <f t="shared" si="11"/>
        <v/>
      </c>
      <c r="Y154" t="str">
        <f t="shared" si="9"/>
        <v/>
      </c>
      <c r="Z154" t="e">
        <f>CONCATENATE(#REF!," ","Rate")</f>
        <v>#REF!</v>
      </c>
    </row>
    <row r="155" spans="2:26" x14ac:dyDescent="0.25">
      <c r="B155" s="125">
        <v>146</v>
      </c>
      <c r="C155" s="121"/>
      <c r="D155" s="52"/>
      <c r="E155" s="52"/>
      <c r="F155" s="121"/>
      <c r="G155" s="57"/>
      <c r="H155" s="52"/>
      <c r="I155" s="53"/>
      <c r="J155" s="127" t="str">
        <f>IFERROR(INDEX('LTSS Rates'!$C$4:$C$222,MATCH('UPL Claims'!W155,'LTSS Rates'!$A$4:$A$222,0)),"")</f>
        <v/>
      </c>
      <c r="K155" s="127" t="str">
        <f>IFERROR(VLOOKUP(Y155,'LTSS Rates'!A:B,2,FALSE),"")</f>
        <v/>
      </c>
      <c r="L155" s="231"/>
      <c r="M155" s="216"/>
      <c r="N155" s="126"/>
      <c r="O155" s="182">
        <f t="shared" si="10"/>
        <v>0</v>
      </c>
      <c r="P155" s="228"/>
      <c r="Q155" s="168"/>
      <c r="R155" s="218"/>
      <c r="S155" s="163"/>
      <c r="T155" s="163"/>
      <c r="W155" t="str">
        <f t="shared" si="11"/>
        <v/>
      </c>
      <c r="Y155" t="str">
        <f t="shared" si="9"/>
        <v/>
      </c>
      <c r="Z155" t="e">
        <f>CONCATENATE(#REF!," ","Rate")</f>
        <v>#REF!</v>
      </c>
    </row>
    <row r="156" spans="2:26" x14ac:dyDescent="0.25">
      <c r="B156" s="125">
        <v>147</v>
      </c>
      <c r="C156" s="121"/>
      <c r="D156" s="52"/>
      <c r="E156" s="52"/>
      <c r="F156" s="121"/>
      <c r="G156" s="57"/>
      <c r="H156" s="52"/>
      <c r="I156" s="53"/>
      <c r="J156" s="127" t="str">
        <f>IFERROR(INDEX('LTSS Rates'!$C$4:$C$222,MATCH('UPL Claims'!W156,'LTSS Rates'!$A$4:$A$222,0)),"")</f>
        <v/>
      </c>
      <c r="K156" s="127" t="str">
        <f>IFERROR(VLOOKUP(Y156,'LTSS Rates'!A:B,2,FALSE),"")</f>
        <v/>
      </c>
      <c r="L156" s="231"/>
      <c r="M156" s="216"/>
      <c r="N156" s="126"/>
      <c r="O156" s="182">
        <f t="shared" si="10"/>
        <v>0</v>
      </c>
      <c r="P156" s="228"/>
      <c r="Q156" s="168"/>
      <c r="R156" s="218"/>
      <c r="S156" s="163"/>
      <c r="T156" s="163"/>
      <c r="W156" t="str">
        <f t="shared" si="11"/>
        <v/>
      </c>
      <c r="Y156" t="str">
        <f t="shared" si="9"/>
        <v/>
      </c>
      <c r="Z156" t="e">
        <f>CONCATENATE(#REF!," ","Rate")</f>
        <v>#REF!</v>
      </c>
    </row>
    <row r="157" spans="2:26" x14ac:dyDescent="0.25">
      <c r="B157" s="125">
        <v>148</v>
      </c>
      <c r="C157" s="121"/>
      <c r="D157" s="52"/>
      <c r="E157" s="52"/>
      <c r="F157" s="121"/>
      <c r="G157" s="57"/>
      <c r="H157" s="52"/>
      <c r="I157" s="53"/>
      <c r="J157" s="127" t="str">
        <f>IFERROR(INDEX('LTSS Rates'!$C$4:$C$222,MATCH('UPL Claims'!W157,'LTSS Rates'!$A$4:$A$222,0)),"")</f>
        <v/>
      </c>
      <c r="K157" s="127" t="str">
        <f>IFERROR(VLOOKUP(Y157,'LTSS Rates'!A:B,2,FALSE),"")</f>
        <v/>
      </c>
      <c r="L157" s="231"/>
      <c r="M157" s="216"/>
      <c r="N157" s="126"/>
      <c r="O157" s="182">
        <f t="shared" si="10"/>
        <v>0</v>
      </c>
      <c r="P157" s="228"/>
      <c r="Q157" s="168"/>
      <c r="R157" s="218"/>
      <c r="S157" s="163"/>
      <c r="T157" s="163"/>
      <c r="W157" t="str">
        <f t="shared" si="11"/>
        <v/>
      </c>
      <c r="Y157" t="str">
        <f t="shared" si="9"/>
        <v/>
      </c>
      <c r="Z157" t="e">
        <f>CONCATENATE(#REF!," ","Rate")</f>
        <v>#REF!</v>
      </c>
    </row>
    <row r="158" spans="2:26" x14ac:dyDescent="0.25">
      <c r="B158" s="125">
        <v>149</v>
      </c>
      <c r="C158" s="121"/>
      <c r="D158" s="52"/>
      <c r="E158" s="52"/>
      <c r="F158" s="121"/>
      <c r="G158" s="57"/>
      <c r="H158" s="52"/>
      <c r="I158" s="53"/>
      <c r="J158" s="127" t="str">
        <f>IFERROR(INDEX('LTSS Rates'!$C$4:$C$222,MATCH('UPL Claims'!W158,'LTSS Rates'!$A$4:$A$222,0)),"")</f>
        <v/>
      </c>
      <c r="K158" s="127" t="str">
        <f>IFERROR(VLOOKUP(Y158,'LTSS Rates'!A:B,2,FALSE),"")</f>
        <v/>
      </c>
      <c r="L158" s="231"/>
      <c r="M158" s="216"/>
      <c r="N158" s="126"/>
      <c r="O158" s="182">
        <f t="shared" si="10"/>
        <v>0</v>
      </c>
      <c r="P158" s="228"/>
      <c r="Q158" s="168"/>
      <c r="R158" s="218"/>
      <c r="S158" s="163"/>
      <c r="T158" s="163"/>
      <c r="W158" t="str">
        <f t="shared" si="11"/>
        <v/>
      </c>
      <c r="Y158" t="str">
        <f t="shared" si="9"/>
        <v/>
      </c>
      <c r="Z158" t="e">
        <f>CONCATENATE(#REF!," ","Rate")</f>
        <v>#REF!</v>
      </c>
    </row>
    <row r="159" spans="2:26" x14ac:dyDescent="0.25">
      <c r="B159" s="125">
        <v>150</v>
      </c>
      <c r="C159" s="121"/>
      <c r="D159" s="52"/>
      <c r="E159" s="52"/>
      <c r="F159" s="121"/>
      <c r="G159" s="57"/>
      <c r="H159" s="52"/>
      <c r="I159" s="53"/>
      <c r="J159" s="127" t="str">
        <f>IFERROR(INDEX('LTSS Rates'!$C$4:$C$222,MATCH('UPL Claims'!W159,'LTSS Rates'!$A$4:$A$222,0)),"")</f>
        <v/>
      </c>
      <c r="K159" s="127" t="str">
        <f>IFERROR(VLOOKUP(Y159,'LTSS Rates'!A:B,2,FALSE),"")</f>
        <v/>
      </c>
      <c r="L159" s="231"/>
      <c r="M159" s="216"/>
      <c r="N159" s="126"/>
      <c r="O159" s="182">
        <f t="shared" si="10"/>
        <v>0</v>
      </c>
      <c r="P159" s="228"/>
      <c r="Q159" s="168"/>
      <c r="R159" s="218"/>
      <c r="S159" s="163"/>
      <c r="T159" s="163"/>
      <c r="W159" t="str">
        <f t="shared" si="11"/>
        <v/>
      </c>
      <c r="Y159" t="str">
        <f t="shared" si="9"/>
        <v/>
      </c>
      <c r="Z159" t="e">
        <f>CONCATENATE(#REF!," ","Rate")</f>
        <v>#REF!</v>
      </c>
    </row>
    <row r="160" spans="2:26" x14ac:dyDescent="0.25">
      <c r="B160" s="125">
        <v>151</v>
      </c>
      <c r="C160" s="121"/>
      <c r="D160" s="52"/>
      <c r="E160" s="52"/>
      <c r="F160" s="121"/>
      <c r="G160" s="57"/>
      <c r="H160" s="52"/>
      <c r="I160" s="53"/>
      <c r="J160" s="127" t="str">
        <f>IFERROR(INDEX('LTSS Rates'!$C$4:$C$222,MATCH('UPL Claims'!W160,'LTSS Rates'!$A$4:$A$222,0)),"")</f>
        <v/>
      </c>
      <c r="K160" s="127" t="str">
        <f>IFERROR(VLOOKUP(Y160,'LTSS Rates'!A:B,2,FALSE),"")</f>
        <v/>
      </c>
      <c r="L160" s="231"/>
      <c r="M160" s="216"/>
      <c r="N160" s="126"/>
      <c r="O160" s="182">
        <f t="shared" si="10"/>
        <v>0</v>
      </c>
      <c r="P160" s="228"/>
      <c r="Q160" s="168"/>
      <c r="R160" s="218"/>
      <c r="S160" s="163"/>
      <c r="T160" s="163"/>
      <c r="W160" t="str">
        <f t="shared" si="11"/>
        <v/>
      </c>
      <c r="Y160" t="str">
        <f t="shared" si="9"/>
        <v/>
      </c>
      <c r="Z160" t="e">
        <f>CONCATENATE(#REF!," ","Rate")</f>
        <v>#REF!</v>
      </c>
    </row>
    <row r="161" spans="2:26" x14ac:dyDescent="0.25">
      <c r="B161" s="125">
        <v>152</v>
      </c>
      <c r="C161" s="121"/>
      <c r="D161" s="52"/>
      <c r="E161" s="52"/>
      <c r="F161" s="121"/>
      <c r="G161" s="57"/>
      <c r="H161" s="52"/>
      <c r="I161" s="53"/>
      <c r="J161" s="127" t="str">
        <f>IFERROR(INDEX('LTSS Rates'!$C$4:$C$222,MATCH('UPL Claims'!W161,'LTSS Rates'!$A$4:$A$222,0)),"")</f>
        <v/>
      </c>
      <c r="K161" s="127" t="str">
        <f>IFERROR(VLOOKUP(Y161,'LTSS Rates'!A:B,2,FALSE),"")</f>
        <v/>
      </c>
      <c r="L161" s="231"/>
      <c r="M161" s="216"/>
      <c r="N161" s="126"/>
      <c r="O161" s="182">
        <f t="shared" si="10"/>
        <v>0</v>
      </c>
      <c r="P161" s="228"/>
      <c r="Q161" s="168"/>
      <c r="R161" s="218"/>
      <c r="S161" s="163"/>
      <c r="T161" s="163"/>
      <c r="W161" t="str">
        <f t="shared" si="11"/>
        <v/>
      </c>
      <c r="Y161" t="str">
        <f t="shared" si="9"/>
        <v/>
      </c>
      <c r="Z161" t="e">
        <f>CONCATENATE(#REF!," ","Rate")</f>
        <v>#REF!</v>
      </c>
    </row>
    <row r="162" spans="2:26" x14ac:dyDescent="0.25">
      <c r="B162" s="125">
        <v>153</v>
      </c>
      <c r="C162" s="121"/>
      <c r="D162" s="52"/>
      <c r="E162" s="52"/>
      <c r="F162" s="121"/>
      <c r="G162" s="57"/>
      <c r="H162" s="52"/>
      <c r="I162" s="53"/>
      <c r="J162" s="127" t="str">
        <f>IFERROR(INDEX('LTSS Rates'!$C$4:$C$222,MATCH('UPL Claims'!W162,'LTSS Rates'!$A$4:$A$222,0)),"")</f>
        <v/>
      </c>
      <c r="K162" s="127" t="str">
        <f>IFERROR(VLOOKUP(Y162,'LTSS Rates'!A:B,2,FALSE),"")</f>
        <v/>
      </c>
      <c r="L162" s="231"/>
      <c r="M162" s="216"/>
      <c r="N162" s="126"/>
      <c r="O162" s="182">
        <f t="shared" si="10"/>
        <v>0</v>
      </c>
      <c r="P162" s="228"/>
      <c r="Q162" s="168"/>
      <c r="R162" s="218"/>
      <c r="S162" s="163"/>
      <c r="T162" s="163"/>
      <c r="W162" t="str">
        <f t="shared" si="11"/>
        <v/>
      </c>
      <c r="Y162" t="str">
        <f t="shared" si="9"/>
        <v/>
      </c>
      <c r="Z162" t="e">
        <f>CONCATENATE(#REF!," ","Rate")</f>
        <v>#REF!</v>
      </c>
    </row>
    <row r="163" spans="2:26" x14ac:dyDescent="0.25">
      <c r="B163" s="125">
        <v>154</v>
      </c>
      <c r="C163" s="121"/>
      <c r="D163" s="52"/>
      <c r="E163" s="52"/>
      <c r="F163" s="121"/>
      <c r="G163" s="57"/>
      <c r="H163" s="52"/>
      <c r="I163" s="53"/>
      <c r="J163" s="127" t="str">
        <f>IFERROR(INDEX('LTSS Rates'!$C$4:$C$222,MATCH('UPL Claims'!W163,'LTSS Rates'!$A$4:$A$222,0)),"")</f>
        <v/>
      </c>
      <c r="K163" s="127" t="str">
        <f>IFERROR(VLOOKUP(Y163,'LTSS Rates'!A:B,2,FALSE),"")</f>
        <v/>
      </c>
      <c r="L163" s="231"/>
      <c r="M163" s="216"/>
      <c r="N163" s="126"/>
      <c r="O163" s="182">
        <f t="shared" si="10"/>
        <v>0</v>
      </c>
      <c r="P163" s="228"/>
      <c r="Q163" s="168"/>
      <c r="R163" s="218"/>
      <c r="S163" s="163"/>
      <c r="T163" s="163"/>
      <c r="W163" t="str">
        <f t="shared" si="11"/>
        <v/>
      </c>
      <c r="Y163" t="str">
        <f t="shared" si="9"/>
        <v/>
      </c>
      <c r="Z163" t="e">
        <f>CONCATENATE(#REF!," ","Rate")</f>
        <v>#REF!</v>
      </c>
    </row>
    <row r="164" spans="2:26" x14ac:dyDescent="0.25">
      <c r="B164" s="125">
        <v>155</v>
      </c>
      <c r="C164" s="121"/>
      <c r="D164" s="52"/>
      <c r="E164" s="52"/>
      <c r="F164" s="121"/>
      <c r="G164" s="57"/>
      <c r="H164" s="52"/>
      <c r="I164" s="53"/>
      <c r="J164" s="127" t="str">
        <f>IFERROR(INDEX('LTSS Rates'!$C$4:$C$222,MATCH('UPL Claims'!W164,'LTSS Rates'!$A$4:$A$222,0)),"")</f>
        <v/>
      </c>
      <c r="K164" s="127" t="str">
        <f>IFERROR(VLOOKUP(Y164,'LTSS Rates'!A:B,2,FALSE),"")</f>
        <v/>
      </c>
      <c r="L164" s="231"/>
      <c r="M164" s="216"/>
      <c r="N164" s="126"/>
      <c r="O164" s="182">
        <f t="shared" si="10"/>
        <v>0</v>
      </c>
      <c r="P164" s="228"/>
      <c r="Q164" s="168"/>
      <c r="R164" s="218"/>
      <c r="S164" s="163"/>
      <c r="T164" s="163"/>
      <c r="W164" t="str">
        <f t="shared" si="11"/>
        <v/>
      </c>
      <c r="Y164" t="str">
        <f t="shared" si="9"/>
        <v/>
      </c>
      <c r="Z164" t="e">
        <f>CONCATENATE(#REF!," ","Rate")</f>
        <v>#REF!</v>
      </c>
    </row>
    <row r="165" spans="2:26" x14ac:dyDescent="0.25">
      <c r="B165" s="125">
        <v>156</v>
      </c>
      <c r="C165" s="121"/>
      <c r="D165" s="52"/>
      <c r="E165" s="52"/>
      <c r="F165" s="121"/>
      <c r="G165" s="57"/>
      <c r="H165" s="52"/>
      <c r="I165" s="53"/>
      <c r="J165" s="127" t="str">
        <f>IFERROR(INDEX('LTSS Rates'!$C$4:$C$222,MATCH('UPL Claims'!W165,'LTSS Rates'!$A$4:$A$222,0)),"")</f>
        <v/>
      </c>
      <c r="K165" s="127" t="str">
        <f>IFERROR(VLOOKUP(Y165,'LTSS Rates'!A:B,2,FALSE),"")</f>
        <v/>
      </c>
      <c r="L165" s="231"/>
      <c r="M165" s="216"/>
      <c r="N165" s="126"/>
      <c r="O165" s="182">
        <f t="shared" si="10"/>
        <v>0</v>
      </c>
      <c r="P165" s="228"/>
      <c r="Q165" s="168"/>
      <c r="R165" s="218"/>
      <c r="S165" s="163"/>
      <c r="T165" s="163"/>
      <c r="W165" t="str">
        <f t="shared" si="11"/>
        <v/>
      </c>
      <c r="Y165" t="str">
        <f t="shared" si="9"/>
        <v/>
      </c>
      <c r="Z165" t="e">
        <f>CONCATENATE(#REF!," ","Rate")</f>
        <v>#REF!</v>
      </c>
    </row>
    <row r="166" spans="2:26" x14ac:dyDescent="0.25">
      <c r="B166" s="125">
        <v>157</v>
      </c>
      <c r="C166" s="121"/>
      <c r="D166" s="52"/>
      <c r="E166" s="52"/>
      <c r="F166" s="121"/>
      <c r="G166" s="57"/>
      <c r="H166" s="52"/>
      <c r="I166" s="53"/>
      <c r="J166" s="127" t="str">
        <f>IFERROR(INDEX('LTSS Rates'!$C$4:$C$222,MATCH('UPL Claims'!W166,'LTSS Rates'!$A$4:$A$222,0)),"")</f>
        <v/>
      </c>
      <c r="K166" s="127" t="str">
        <f>IFERROR(VLOOKUP(Y166,'LTSS Rates'!A:B,2,FALSE),"")</f>
        <v/>
      </c>
      <c r="L166" s="231"/>
      <c r="M166" s="216"/>
      <c r="N166" s="126"/>
      <c r="O166" s="182">
        <f t="shared" si="10"/>
        <v>0</v>
      </c>
      <c r="P166" s="228"/>
      <c r="Q166" s="168"/>
      <c r="R166" s="218"/>
      <c r="S166" s="163"/>
      <c r="T166" s="163"/>
      <c r="W166" t="str">
        <f t="shared" si="11"/>
        <v/>
      </c>
      <c r="Y166" t="str">
        <f t="shared" si="9"/>
        <v/>
      </c>
      <c r="Z166" t="e">
        <f>CONCATENATE(#REF!," ","Rate")</f>
        <v>#REF!</v>
      </c>
    </row>
    <row r="167" spans="2:26" x14ac:dyDescent="0.25">
      <c r="B167" s="125">
        <v>158</v>
      </c>
      <c r="C167" s="121"/>
      <c r="D167" s="52"/>
      <c r="E167" s="52"/>
      <c r="F167" s="121"/>
      <c r="G167" s="57"/>
      <c r="H167" s="52"/>
      <c r="I167" s="53"/>
      <c r="J167" s="127" t="str">
        <f>IFERROR(INDEX('LTSS Rates'!$C$4:$C$222,MATCH('UPL Claims'!W167,'LTSS Rates'!$A$4:$A$222,0)),"")</f>
        <v/>
      </c>
      <c r="K167" s="127" t="str">
        <f>IFERROR(VLOOKUP(Y167,'LTSS Rates'!A:B,2,FALSE),"")</f>
        <v/>
      </c>
      <c r="L167" s="231"/>
      <c r="M167" s="216"/>
      <c r="N167" s="126"/>
      <c r="O167" s="182">
        <f t="shared" si="10"/>
        <v>0</v>
      </c>
      <c r="P167" s="228"/>
      <c r="Q167" s="168"/>
      <c r="R167" s="218"/>
      <c r="S167" s="163"/>
      <c r="T167" s="163"/>
      <c r="W167" t="str">
        <f t="shared" si="11"/>
        <v/>
      </c>
      <c r="Y167" t="str">
        <f t="shared" si="9"/>
        <v/>
      </c>
      <c r="Z167" t="e">
        <f>CONCATENATE(#REF!," ","Rate")</f>
        <v>#REF!</v>
      </c>
    </row>
    <row r="168" spans="2:26" x14ac:dyDescent="0.25">
      <c r="B168" s="125">
        <v>159</v>
      </c>
      <c r="C168" s="121"/>
      <c r="D168" s="52"/>
      <c r="E168" s="52"/>
      <c r="F168" s="121"/>
      <c r="G168" s="57"/>
      <c r="H168" s="52"/>
      <c r="I168" s="53"/>
      <c r="J168" s="127" t="str">
        <f>IFERROR(INDEX('LTSS Rates'!$C$4:$C$222,MATCH('UPL Claims'!W168,'LTSS Rates'!$A$4:$A$222,0)),"")</f>
        <v/>
      </c>
      <c r="K168" s="127" t="str">
        <f>IFERROR(VLOOKUP(Y168,'LTSS Rates'!A:B,2,FALSE),"")</f>
        <v/>
      </c>
      <c r="L168" s="231"/>
      <c r="M168" s="216"/>
      <c r="N168" s="126"/>
      <c r="O168" s="182">
        <f t="shared" si="10"/>
        <v>0</v>
      </c>
      <c r="P168" s="228"/>
      <c r="Q168" s="168"/>
      <c r="R168" s="218"/>
      <c r="S168" s="163"/>
      <c r="T168" s="163"/>
      <c r="W168" t="str">
        <f t="shared" si="11"/>
        <v/>
      </c>
      <c r="Y168" t="str">
        <f t="shared" si="9"/>
        <v/>
      </c>
      <c r="Z168" t="e">
        <f>CONCATENATE(#REF!," ","Rate")</f>
        <v>#REF!</v>
      </c>
    </row>
    <row r="169" spans="2:26" x14ac:dyDescent="0.25">
      <c r="B169" s="125">
        <v>160</v>
      </c>
      <c r="C169" s="121"/>
      <c r="D169" s="52"/>
      <c r="E169" s="52"/>
      <c r="F169" s="121"/>
      <c r="G169" s="57"/>
      <c r="H169" s="52"/>
      <c r="I169" s="53"/>
      <c r="J169" s="127" t="str">
        <f>IFERROR(INDEX('LTSS Rates'!$C$4:$C$222,MATCH('UPL Claims'!W169,'LTSS Rates'!$A$4:$A$222,0)),"")</f>
        <v/>
      </c>
      <c r="K169" s="127" t="str">
        <f>IFERROR(VLOOKUP(Y169,'LTSS Rates'!A:B,2,FALSE),"")</f>
        <v/>
      </c>
      <c r="L169" s="231"/>
      <c r="M169" s="216"/>
      <c r="N169" s="126"/>
      <c r="O169" s="182">
        <f t="shared" si="10"/>
        <v>0</v>
      </c>
      <c r="P169" s="228"/>
      <c r="Q169" s="168"/>
      <c r="R169" s="218"/>
      <c r="S169" s="163"/>
      <c r="T169" s="163"/>
      <c r="W169" t="str">
        <f t="shared" si="11"/>
        <v/>
      </c>
      <c r="Y169" t="str">
        <f t="shared" si="9"/>
        <v/>
      </c>
      <c r="Z169" t="e">
        <f>CONCATENATE(#REF!," ","Rate")</f>
        <v>#REF!</v>
      </c>
    </row>
    <row r="170" spans="2:26" x14ac:dyDescent="0.25">
      <c r="B170" s="125">
        <v>161</v>
      </c>
      <c r="C170" s="121"/>
      <c r="D170" s="52"/>
      <c r="E170" s="52"/>
      <c r="F170" s="121"/>
      <c r="G170" s="57"/>
      <c r="H170" s="52"/>
      <c r="I170" s="53"/>
      <c r="J170" s="127" t="str">
        <f>IFERROR(INDEX('LTSS Rates'!$C$4:$C$222,MATCH('UPL Claims'!W170,'LTSS Rates'!$A$4:$A$222,0)),"")</f>
        <v/>
      </c>
      <c r="K170" s="127" t="str">
        <f>IFERROR(VLOOKUP(Y170,'LTSS Rates'!A:B,2,FALSE),"")</f>
        <v/>
      </c>
      <c r="L170" s="231"/>
      <c r="M170" s="216"/>
      <c r="N170" s="126"/>
      <c r="O170" s="182">
        <f t="shared" si="10"/>
        <v>0</v>
      </c>
      <c r="P170" s="228"/>
      <c r="Q170" s="168"/>
      <c r="R170" s="218"/>
      <c r="S170" s="163"/>
      <c r="T170" s="163"/>
      <c r="W170" t="str">
        <f t="shared" si="11"/>
        <v/>
      </c>
      <c r="Y170" t="str">
        <f t="shared" ref="Y170:Y201" si="12">IF(G170="State Funded",CONCATENATE(I170,"CP"),CONCATENATE(I170,H170))</f>
        <v/>
      </c>
      <c r="Z170" t="e">
        <f>CONCATENATE(#REF!," ","Rate")</f>
        <v>#REF!</v>
      </c>
    </row>
    <row r="171" spans="2:26" x14ac:dyDescent="0.25">
      <c r="B171" s="125">
        <v>162</v>
      </c>
      <c r="C171" s="121"/>
      <c r="D171" s="52"/>
      <c r="E171" s="52"/>
      <c r="F171" s="121"/>
      <c r="G171" s="57"/>
      <c r="H171" s="52"/>
      <c r="I171" s="53"/>
      <c r="J171" s="127" t="str">
        <f>IFERROR(INDEX('LTSS Rates'!$C$4:$C$222,MATCH('UPL Claims'!W171,'LTSS Rates'!$A$4:$A$222,0)),"")</f>
        <v/>
      </c>
      <c r="K171" s="127" t="str">
        <f>IFERROR(VLOOKUP(Y171,'LTSS Rates'!A:B,2,FALSE),"")</f>
        <v/>
      </c>
      <c r="L171" s="231"/>
      <c r="M171" s="216"/>
      <c r="N171" s="126"/>
      <c r="O171" s="182">
        <f t="shared" si="10"/>
        <v>0</v>
      </c>
      <c r="P171" s="228"/>
      <c r="Q171" s="168"/>
      <c r="R171" s="218"/>
      <c r="S171" s="163"/>
      <c r="T171" s="163"/>
      <c r="W171" t="str">
        <f t="shared" si="11"/>
        <v/>
      </c>
      <c r="Y171" t="str">
        <f t="shared" si="12"/>
        <v/>
      </c>
      <c r="Z171" t="e">
        <f>CONCATENATE(#REF!," ","Rate")</f>
        <v>#REF!</v>
      </c>
    </row>
    <row r="172" spans="2:26" x14ac:dyDescent="0.25">
      <c r="B172" s="125">
        <v>163</v>
      </c>
      <c r="C172" s="121"/>
      <c r="D172" s="52"/>
      <c r="E172" s="52"/>
      <c r="F172" s="121"/>
      <c r="G172" s="57"/>
      <c r="H172" s="52"/>
      <c r="I172" s="53"/>
      <c r="J172" s="127" t="str">
        <f>IFERROR(INDEX('LTSS Rates'!$C$4:$C$222,MATCH('UPL Claims'!W172,'LTSS Rates'!$A$4:$A$222,0)),"")</f>
        <v/>
      </c>
      <c r="K172" s="127" t="str">
        <f>IFERROR(VLOOKUP(Y172,'LTSS Rates'!A:B,2,FALSE),"")</f>
        <v/>
      </c>
      <c r="L172" s="231"/>
      <c r="M172" s="216"/>
      <c r="N172" s="126"/>
      <c r="O172" s="182">
        <f t="shared" si="10"/>
        <v>0</v>
      </c>
      <c r="P172" s="228"/>
      <c r="Q172" s="168"/>
      <c r="R172" s="218"/>
      <c r="S172" s="163"/>
      <c r="T172" s="163"/>
      <c r="W172" t="str">
        <f t="shared" si="11"/>
        <v/>
      </c>
      <c r="Y172" t="str">
        <f t="shared" si="12"/>
        <v/>
      </c>
      <c r="Z172" t="e">
        <f>CONCATENATE(#REF!," ","Rate")</f>
        <v>#REF!</v>
      </c>
    </row>
    <row r="173" spans="2:26" x14ac:dyDescent="0.25">
      <c r="B173" s="125">
        <v>164</v>
      </c>
      <c r="C173" s="121"/>
      <c r="D173" s="52"/>
      <c r="E173" s="52"/>
      <c r="F173" s="121"/>
      <c r="G173" s="57"/>
      <c r="H173" s="52"/>
      <c r="I173" s="53"/>
      <c r="J173" s="127" t="str">
        <f>IFERROR(INDEX('LTSS Rates'!$C$4:$C$222,MATCH('UPL Claims'!W173,'LTSS Rates'!$A$4:$A$222,0)),"")</f>
        <v/>
      </c>
      <c r="K173" s="127" t="str">
        <f>IFERROR(VLOOKUP(Y173,'LTSS Rates'!A:B,2,FALSE),"")</f>
        <v/>
      </c>
      <c r="L173" s="231"/>
      <c r="M173" s="216"/>
      <c r="N173" s="126"/>
      <c r="O173" s="182">
        <f t="shared" si="10"/>
        <v>0</v>
      </c>
      <c r="P173" s="228"/>
      <c r="Q173" s="168"/>
      <c r="R173" s="218"/>
      <c r="S173" s="163"/>
      <c r="T173" s="163"/>
      <c r="W173" t="str">
        <f t="shared" si="11"/>
        <v/>
      </c>
      <c r="Y173" t="str">
        <f t="shared" si="12"/>
        <v/>
      </c>
      <c r="Z173" t="e">
        <f>CONCATENATE(#REF!," ","Rate")</f>
        <v>#REF!</v>
      </c>
    </row>
    <row r="174" spans="2:26" x14ac:dyDescent="0.25">
      <c r="B174" s="125">
        <v>165</v>
      </c>
      <c r="C174" s="121"/>
      <c r="D174" s="52"/>
      <c r="E174" s="52"/>
      <c r="F174" s="121"/>
      <c r="G174" s="57"/>
      <c r="H174" s="52"/>
      <c r="I174" s="53"/>
      <c r="J174" s="127" t="str">
        <f>IFERROR(INDEX('LTSS Rates'!$C$4:$C$222,MATCH('UPL Claims'!W174,'LTSS Rates'!$A$4:$A$222,0)),"")</f>
        <v/>
      </c>
      <c r="K174" s="127" t="str">
        <f>IFERROR(VLOOKUP(Y174,'LTSS Rates'!A:B,2,FALSE),"")</f>
        <v/>
      </c>
      <c r="L174" s="231"/>
      <c r="M174" s="216"/>
      <c r="N174" s="126"/>
      <c r="O174" s="182">
        <f t="shared" si="10"/>
        <v>0</v>
      </c>
      <c r="P174" s="228"/>
      <c r="Q174" s="168"/>
      <c r="R174" s="218"/>
      <c r="S174" s="163"/>
      <c r="T174" s="163"/>
      <c r="W174" t="str">
        <f t="shared" si="11"/>
        <v/>
      </c>
      <c r="Y174" t="str">
        <f t="shared" si="12"/>
        <v/>
      </c>
      <c r="Z174" t="e">
        <f>CONCATENATE(#REF!," ","Rate")</f>
        <v>#REF!</v>
      </c>
    </row>
    <row r="175" spans="2:26" x14ac:dyDescent="0.25">
      <c r="B175" s="125">
        <v>166</v>
      </c>
      <c r="C175" s="121"/>
      <c r="D175" s="52"/>
      <c r="E175" s="52"/>
      <c r="F175" s="121"/>
      <c r="G175" s="57"/>
      <c r="H175" s="52"/>
      <c r="I175" s="53"/>
      <c r="J175" s="127" t="str">
        <f>IFERROR(INDEX('LTSS Rates'!$C$4:$C$222,MATCH('UPL Claims'!W175,'LTSS Rates'!$A$4:$A$222,0)),"")</f>
        <v/>
      </c>
      <c r="K175" s="127" t="str">
        <f>IFERROR(VLOOKUP(Y175,'LTSS Rates'!A:B,2,FALSE),"")</f>
        <v/>
      </c>
      <c r="L175" s="231"/>
      <c r="M175" s="216"/>
      <c r="N175" s="126"/>
      <c r="O175" s="182">
        <f t="shared" si="10"/>
        <v>0</v>
      </c>
      <c r="P175" s="228"/>
      <c r="Q175" s="168"/>
      <c r="R175" s="218"/>
      <c r="S175" s="163"/>
      <c r="T175" s="163"/>
      <c r="W175" t="str">
        <f t="shared" si="11"/>
        <v/>
      </c>
      <c r="Y175" t="str">
        <f t="shared" si="12"/>
        <v/>
      </c>
      <c r="Z175" t="e">
        <f>CONCATENATE(#REF!," ","Rate")</f>
        <v>#REF!</v>
      </c>
    </row>
    <row r="176" spans="2:26" x14ac:dyDescent="0.25">
      <c r="B176" s="125">
        <v>167</v>
      </c>
      <c r="C176" s="121"/>
      <c r="D176" s="52"/>
      <c r="E176" s="52"/>
      <c r="F176" s="121"/>
      <c r="G176" s="57"/>
      <c r="H176" s="52"/>
      <c r="I176" s="53"/>
      <c r="J176" s="127" t="str">
        <f>IFERROR(INDEX('LTSS Rates'!$C$4:$C$222,MATCH('UPL Claims'!W176,'LTSS Rates'!$A$4:$A$222,0)),"")</f>
        <v/>
      </c>
      <c r="K176" s="127" t="str">
        <f>IFERROR(VLOOKUP(Y176,'LTSS Rates'!A:B,2,FALSE),"")</f>
        <v/>
      </c>
      <c r="L176" s="231"/>
      <c r="M176" s="216"/>
      <c r="N176" s="126"/>
      <c r="O176" s="182">
        <f t="shared" si="10"/>
        <v>0</v>
      </c>
      <c r="P176" s="228"/>
      <c r="Q176" s="168"/>
      <c r="R176" s="218"/>
      <c r="S176" s="163"/>
      <c r="T176" s="163"/>
      <c r="W176" t="str">
        <f t="shared" si="11"/>
        <v/>
      </c>
      <c r="Y176" t="str">
        <f t="shared" si="12"/>
        <v/>
      </c>
      <c r="Z176" t="e">
        <f>CONCATENATE(#REF!," ","Rate")</f>
        <v>#REF!</v>
      </c>
    </row>
    <row r="177" spans="2:26" x14ac:dyDescent="0.25">
      <c r="B177" s="125">
        <v>168</v>
      </c>
      <c r="C177" s="121"/>
      <c r="D177" s="52"/>
      <c r="E177" s="52"/>
      <c r="F177" s="121"/>
      <c r="G177" s="57"/>
      <c r="H177" s="52"/>
      <c r="I177" s="53"/>
      <c r="J177" s="127" t="str">
        <f>IFERROR(INDEX('LTSS Rates'!$C$4:$C$222,MATCH('UPL Claims'!W177,'LTSS Rates'!$A$4:$A$222,0)),"")</f>
        <v/>
      </c>
      <c r="K177" s="127" t="str">
        <f>IFERROR(VLOOKUP(Y177,'LTSS Rates'!A:B,2,FALSE),"")</f>
        <v/>
      </c>
      <c r="L177" s="231"/>
      <c r="M177" s="216"/>
      <c r="N177" s="126"/>
      <c r="O177" s="182">
        <f t="shared" si="10"/>
        <v>0</v>
      </c>
      <c r="P177" s="228"/>
      <c r="Q177" s="168"/>
      <c r="R177" s="218"/>
      <c r="S177" s="163"/>
      <c r="T177" s="163"/>
      <c r="W177" t="str">
        <f t="shared" si="11"/>
        <v/>
      </c>
      <c r="Y177" t="str">
        <f t="shared" si="12"/>
        <v/>
      </c>
      <c r="Z177" t="e">
        <f>CONCATENATE(#REF!," ","Rate")</f>
        <v>#REF!</v>
      </c>
    </row>
    <row r="178" spans="2:26" x14ac:dyDescent="0.25">
      <c r="B178" s="125">
        <v>169</v>
      </c>
      <c r="C178" s="121"/>
      <c r="D178" s="52"/>
      <c r="E178" s="52"/>
      <c r="F178" s="121"/>
      <c r="G178" s="57"/>
      <c r="H178" s="52"/>
      <c r="I178" s="53"/>
      <c r="J178" s="127" t="str">
        <f>IFERROR(INDEX('LTSS Rates'!$C$4:$C$222,MATCH('UPL Claims'!W178,'LTSS Rates'!$A$4:$A$222,0)),"")</f>
        <v/>
      </c>
      <c r="K178" s="127" t="str">
        <f>IFERROR(VLOOKUP(Y178,'LTSS Rates'!A:B,2,FALSE),"")</f>
        <v/>
      </c>
      <c r="L178" s="231"/>
      <c r="M178" s="216"/>
      <c r="N178" s="126"/>
      <c r="O178" s="182">
        <f t="shared" si="10"/>
        <v>0</v>
      </c>
      <c r="P178" s="228"/>
      <c r="Q178" s="168"/>
      <c r="R178" s="218"/>
      <c r="S178" s="163"/>
      <c r="T178" s="163"/>
      <c r="W178" t="str">
        <f t="shared" si="11"/>
        <v/>
      </c>
      <c r="Y178" t="str">
        <f t="shared" si="12"/>
        <v/>
      </c>
      <c r="Z178" t="e">
        <f>CONCATENATE(#REF!," ","Rate")</f>
        <v>#REF!</v>
      </c>
    </row>
    <row r="179" spans="2:26" x14ac:dyDescent="0.25">
      <c r="B179" s="125">
        <v>170</v>
      </c>
      <c r="C179" s="121"/>
      <c r="D179" s="52"/>
      <c r="E179" s="52"/>
      <c r="F179" s="121"/>
      <c r="G179" s="57"/>
      <c r="H179" s="52"/>
      <c r="I179" s="53"/>
      <c r="J179" s="127" t="str">
        <f>IFERROR(INDEX('LTSS Rates'!$C$4:$C$222,MATCH('UPL Claims'!W179,'LTSS Rates'!$A$4:$A$222,0)),"")</f>
        <v/>
      </c>
      <c r="K179" s="127" t="str">
        <f>IFERROR(VLOOKUP(Y179,'LTSS Rates'!A:B,2,FALSE),"")</f>
        <v/>
      </c>
      <c r="L179" s="231"/>
      <c r="M179" s="216"/>
      <c r="N179" s="126"/>
      <c r="O179" s="182">
        <f t="shared" si="10"/>
        <v>0</v>
      </c>
      <c r="P179" s="228"/>
      <c r="Q179" s="168"/>
      <c r="R179" s="218"/>
      <c r="S179" s="163"/>
      <c r="T179" s="163"/>
      <c r="W179" t="str">
        <f t="shared" si="11"/>
        <v/>
      </c>
      <c r="Y179" t="str">
        <f t="shared" si="12"/>
        <v/>
      </c>
      <c r="Z179" t="e">
        <f>CONCATENATE(#REF!," ","Rate")</f>
        <v>#REF!</v>
      </c>
    </row>
    <row r="180" spans="2:26" x14ac:dyDescent="0.25">
      <c r="B180" s="125">
        <v>171</v>
      </c>
      <c r="C180" s="121"/>
      <c r="D180" s="52"/>
      <c r="E180" s="52"/>
      <c r="F180" s="121"/>
      <c r="G180" s="57"/>
      <c r="H180" s="52"/>
      <c r="I180" s="53"/>
      <c r="J180" s="127" t="str">
        <f>IFERROR(INDEX('LTSS Rates'!$C$4:$C$222,MATCH('UPL Claims'!W180,'LTSS Rates'!$A$4:$A$222,0)),"")</f>
        <v/>
      </c>
      <c r="K180" s="127" t="str">
        <f>IFERROR(VLOOKUP(Y180,'LTSS Rates'!A:B,2,FALSE),"")</f>
        <v/>
      </c>
      <c r="L180" s="231"/>
      <c r="M180" s="216"/>
      <c r="N180" s="126"/>
      <c r="O180" s="182">
        <f t="shared" si="10"/>
        <v>0</v>
      </c>
      <c r="P180" s="228"/>
      <c r="Q180" s="168"/>
      <c r="R180" s="218"/>
      <c r="S180" s="163"/>
      <c r="T180" s="163"/>
      <c r="W180" t="str">
        <f t="shared" si="11"/>
        <v/>
      </c>
      <c r="Y180" t="str">
        <f t="shared" si="12"/>
        <v/>
      </c>
      <c r="Z180" t="e">
        <f>CONCATENATE(#REF!," ","Rate")</f>
        <v>#REF!</v>
      </c>
    </row>
    <row r="181" spans="2:26" x14ac:dyDescent="0.25">
      <c r="B181" s="125">
        <v>172</v>
      </c>
      <c r="C181" s="121"/>
      <c r="D181" s="52"/>
      <c r="E181" s="52"/>
      <c r="F181" s="121"/>
      <c r="G181" s="57"/>
      <c r="H181" s="52"/>
      <c r="I181" s="53"/>
      <c r="J181" s="127" t="str">
        <f>IFERROR(INDEX('LTSS Rates'!$C$4:$C$222,MATCH('UPL Claims'!W181,'LTSS Rates'!$A$4:$A$222,0)),"")</f>
        <v/>
      </c>
      <c r="K181" s="127" t="str">
        <f>IFERROR(VLOOKUP(Y181,'LTSS Rates'!A:B,2,FALSE),"")</f>
        <v/>
      </c>
      <c r="L181" s="231"/>
      <c r="M181" s="216"/>
      <c r="N181" s="126"/>
      <c r="O181" s="182">
        <f t="shared" si="10"/>
        <v>0</v>
      </c>
      <c r="P181" s="228"/>
      <c r="Q181" s="168"/>
      <c r="R181" s="218"/>
      <c r="S181" s="163"/>
      <c r="T181" s="163"/>
      <c r="W181" t="str">
        <f t="shared" si="11"/>
        <v/>
      </c>
      <c r="Y181" t="str">
        <f t="shared" si="12"/>
        <v/>
      </c>
      <c r="Z181" t="e">
        <f>CONCATENATE(#REF!," ","Rate")</f>
        <v>#REF!</v>
      </c>
    </row>
    <row r="182" spans="2:26" x14ac:dyDescent="0.25">
      <c r="B182" s="125">
        <v>173</v>
      </c>
      <c r="C182" s="121"/>
      <c r="D182" s="52"/>
      <c r="E182" s="52"/>
      <c r="F182" s="121"/>
      <c r="G182" s="57"/>
      <c r="H182" s="52"/>
      <c r="I182" s="53"/>
      <c r="J182" s="127" t="str">
        <f>IFERROR(INDEX('LTSS Rates'!$C$4:$C$222,MATCH('UPL Claims'!W182,'LTSS Rates'!$A$4:$A$222,0)),"")</f>
        <v/>
      </c>
      <c r="K182" s="127" t="str">
        <f>IFERROR(VLOOKUP(Y182,'LTSS Rates'!A:B,2,FALSE),"")</f>
        <v/>
      </c>
      <c r="L182" s="231"/>
      <c r="M182" s="216"/>
      <c r="N182" s="126"/>
      <c r="O182" s="182">
        <f t="shared" si="10"/>
        <v>0</v>
      </c>
      <c r="P182" s="228"/>
      <c r="Q182" s="168"/>
      <c r="R182" s="218"/>
      <c r="S182" s="163"/>
      <c r="T182" s="163"/>
      <c r="W182" t="str">
        <f t="shared" si="11"/>
        <v/>
      </c>
      <c r="Y182" t="str">
        <f t="shared" si="12"/>
        <v/>
      </c>
      <c r="Z182" t="e">
        <f>CONCATENATE(#REF!," ","Rate")</f>
        <v>#REF!</v>
      </c>
    </row>
    <row r="183" spans="2:26" x14ac:dyDescent="0.25">
      <c r="B183" s="125">
        <v>174</v>
      </c>
      <c r="C183" s="121"/>
      <c r="D183" s="52"/>
      <c r="E183" s="52"/>
      <c r="F183" s="121"/>
      <c r="G183" s="57"/>
      <c r="H183" s="52"/>
      <c r="I183" s="53"/>
      <c r="J183" s="127" t="str">
        <f>IFERROR(INDEX('LTSS Rates'!$C$4:$C$222,MATCH('UPL Claims'!W183,'LTSS Rates'!$A$4:$A$222,0)),"")</f>
        <v/>
      </c>
      <c r="K183" s="127" t="str">
        <f>IFERROR(VLOOKUP(Y183,'LTSS Rates'!A:B,2,FALSE),"")</f>
        <v/>
      </c>
      <c r="L183" s="231"/>
      <c r="M183" s="216"/>
      <c r="N183" s="126"/>
      <c r="O183" s="182">
        <f t="shared" si="10"/>
        <v>0</v>
      </c>
      <c r="P183" s="228"/>
      <c r="Q183" s="168"/>
      <c r="R183" s="218"/>
      <c r="S183" s="163"/>
      <c r="T183" s="163"/>
      <c r="W183" t="str">
        <f t="shared" si="11"/>
        <v/>
      </c>
      <c r="Y183" t="str">
        <f t="shared" si="12"/>
        <v/>
      </c>
      <c r="Z183" t="e">
        <f>CONCATENATE(#REF!," ","Rate")</f>
        <v>#REF!</v>
      </c>
    </row>
    <row r="184" spans="2:26" x14ac:dyDescent="0.25">
      <c r="B184" s="125">
        <v>175</v>
      </c>
      <c r="C184" s="121"/>
      <c r="D184" s="52"/>
      <c r="E184" s="52"/>
      <c r="F184" s="121"/>
      <c r="G184" s="57"/>
      <c r="H184" s="52"/>
      <c r="I184" s="53"/>
      <c r="J184" s="127" t="str">
        <f>IFERROR(INDEX('LTSS Rates'!$C$4:$C$222,MATCH('UPL Claims'!W184,'LTSS Rates'!$A$4:$A$222,0)),"")</f>
        <v/>
      </c>
      <c r="K184" s="127" t="str">
        <f>IFERROR(VLOOKUP(Y184,'LTSS Rates'!A:B,2,FALSE),"")</f>
        <v/>
      </c>
      <c r="L184" s="231"/>
      <c r="M184" s="216"/>
      <c r="N184" s="126"/>
      <c r="O184" s="182">
        <f t="shared" si="10"/>
        <v>0</v>
      </c>
      <c r="P184" s="228"/>
      <c r="Q184" s="168"/>
      <c r="R184" s="218"/>
      <c r="S184" s="163"/>
      <c r="T184" s="163"/>
      <c r="W184" t="str">
        <f t="shared" si="11"/>
        <v/>
      </c>
      <c r="Y184" t="str">
        <f t="shared" si="12"/>
        <v/>
      </c>
      <c r="Z184" t="e">
        <f>CONCATENATE(#REF!," ","Rate")</f>
        <v>#REF!</v>
      </c>
    </row>
    <row r="185" spans="2:26" x14ac:dyDescent="0.25">
      <c r="B185" s="125">
        <v>176</v>
      </c>
      <c r="C185" s="121"/>
      <c r="D185" s="52"/>
      <c r="E185" s="52"/>
      <c r="F185" s="121"/>
      <c r="G185" s="57"/>
      <c r="H185" s="52"/>
      <c r="I185" s="53"/>
      <c r="J185" s="127" t="str">
        <f>IFERROR(INDEX('LTSS Rates'!$C$4:$C$222,MATCH('UPL Claims'!W185,'LTSS Rates'!$A$4:$A$222,0)),"")</f>
        <v/>
      </c>
      <c r="K185" s="127" t="str">
        <f>IFERROR(VLOOKUP(Y185,'LTSS Rates'!A:B,2,FALSE),"")</f>
        <v/>
      </c>
      <c r="L185" s="231"/>
      <c r="M185" s="216"/>
      <c r="N185" s="126"/>
      <c r="O185" s="182">
        <f t="shared" si="10"/>
        <v>0</v>
      </c>
      <c r="P185" s="228"/>
      <c r="Q185" s="168"/>
      <c r="R185" s="218"/>
      <c r="S185" s="163"/>
      <c r="T185" s="163"/>
      <c r="W185" t="str">
        <f t="shared" si="11"/>
        <v/>
      </c>
      <c r="Y185" t="str">
        <f t="shared" si="12"/>
        <v/>
      </c>
      <c r="Z185" t="e">
        <f>CONCATENATE(#REF!," ","Rate")</f>
        <v>#REF!</v>
      </c>
    </row>
    <row r="186" spans="2:26" x14ac:dyDescent="0.25">
      <c r="B186" s="125">
        <v>177</v>
      </c>
      <c r="C186" s="121"/>
      <c r="D186" s="52"/>
      <c r="E186" s="52"/>
      <c r="F186" s="121"/>
      <c r="G186" s="57"/>
      <c r="H186" s="52"/>
      <c r="I186" s="53"/>
      <c r="J186" s="127" t="str">
        <f>IFERROR(INDEX('LTSS Rates'!$C$4:$C$222,MATCH('UPL Claims'!W186,'LTSS Rates'!$A$4:$A$222,0)),"")</f>
        <v/>
      </c>
      <c r="K186" s="127" t="str">
        <f>IFERROR(VLOOKUP(Y186,'LTSS Rates'!A:B,2,FALSE),"")</f>
        <v/>
      </c>
      <c r="L186" s="231"/>
      <c r="M186" s="216"/>
      <c r="N186" s="126"/>
      <c r="O186" s="182">
        <f t="shared" si="10"/>
        <v>0</v>
      </c>
      <c r="P186" s="228"/>
      <c r="Q186" s="168"/>
      <c r="R186" s="218"/>
      <c r="S186" s="163"/>
      <c r="T186" s="163"/>
      <c r="W186" t="str">
        <f t="shared" si="11"/>
        <v/>
      </c>
      <c r="Y186" t="str">
        <f t="shared" si="12"/>
        <v/>
      </c>
      <c r="Z186" t="e">
        <f>CONCATENATE(#REF!," ","Rate")</f>
        <v>#REF!</v>
      </c>
    </row>
    <row r="187" spans="2:26" x14ac:dyDescent="0.25">
      <c r="B187" s="125">
        <v>178</v>
      </c>
      <c r="C187" s="121"/>
      <c r="D187" s="52"/>
      <c r="E187" s="52"/>
      <c r="F187" s="121"/>
      <c r="G187" s="57"/>
      <c r="H187" s="52"/>
      <c r="I187" s="53"/>
      <c r="J187" s="127" t="str">
        <f>IFERROR(INDEX('LTSS Rates'!$C$4:$C$222,MATCH('UPL Claims'!W187,'LTSS Rates'!$A$4:$A$222,0)),"")</f>
        <v/>
      </c>
      <c r="K187" s="127" t="str">
        <f>IFERROR(VLOOKUP(Y187,'LTSS Rates'!A:B,2,FALSE),"")</f>
        <v/>
      </c>
      <c r="L187" s="231"/>
      <c r="M187" s="216"/>
      <c r="N187" s="126"/>
      <c r="O187" s="182">
        <f t="shared" si="10"/>
        <v>0</v>
      </c>
      <c r="P187" s="228"/>
      <c r="Q187" s="168"/>
      <c r="R187" s="218"/>
      <c r="S187" s="163"/>
      <c r="T187" s="163"/>
      <c r="W187" t="str">
        <f t="shared" si="11"/>
        <v/>
      </c>
      <c r="Y187" t="str">
        <f t="shared" si="12"/>
        <v/>
      </c>
      <c r="Z187" t="e">
        <f>CONCATENATE(#REF!," ","Rate")</f>
        <v>#REF!</v>
      </c>
    </row>
    <row r="188" spans="2:26" x14ac:dyDescent="0.25">
      <c r="B188" s="125">
        <v>179</v>
      </c>
      <c r="C188" s="121"/>
      <c r="D188" s="52"/>
      <c r="E188" s="52"/>
      <c r="F188" s="121"/>
      <c r="G188" s="57"/>
      <c r="H188" s="52"/>
      <c r="I188" s="53"/>
      <c r="J188" s="127" t="str">
        <f>IFERROR(INDEX('LTSS Rates'!$C$4:$C$222,MATCH('UPL Claims'!W188,'LTSS Rates'!$A$4:$A$222,0)),"")</f>
        <v/>
      </c>
      <c r="K188" s="127" t="str">
        <f>IFERROR(VLOOKUP(Y188,'LTSS Rates'!A:B,2,FALSE),"")</f>
        <v/>
      </c>
      <c r="L188" s="231"/>
      <c r="M188" s="216"/>
      <c r="N188" s="126"/>
      <c r="O188" s="182">
        <f t="shared" si="10"/>
        <v>0</v>
      </c>
      <c r="P188" s="228"/>
      <c r="Q188" s="168"/>
      <c r="R188" s="218"/>
      <c r="S188" s="163"/>
      <c r="T188" s="163"/>
      <c r="W188" t="str">
        <f t="shared" si="11"/>
        <v/>
      </c>
      <c r="Y188" t="str">
        <f t="shared" si="12"/>
        <v/>
      </c>
      <c r="Z188" t="e">
        <f>CONCATENATE(#REF!," ","Rate")</f>
        <v>#REF!</v>
      </c>
    </row>
    <row r="189" spans="2:26" x14ac:dyDescent="0.25">
      <c r="B189" s="125">
        <v>180</v>
      </c>
      <c r="C189" s="121"/>
      <c r="D189" s="52"/>
      <c r="E189" s="52"/>
      <c r="F189" s="121"/>
      <c r="G189" s="57"/>
      <c r="H189" s="52"/>
      <c r="I189" s="53"/>
      <c r="J189" s="127" t="str">
        <f>IFERROR(INDEX('LTSS Rates'!$C$4:$C$222,MATCH('UPL Claims'!W189,'LTSS Rates'!$A$4:$A$222,0)),"")</f>
        <v/>
      </c>
      <c r="K189" s="127" t="str">
        <f>IFERROR(VLOOKUP(Y189,'LTSS Rates'!A:B,2,FALSE),"")</f>
        <v/>
      </c>
      <c r="L189" s="231"/>
      <c r="M189" s="216"/>
      <c r="N189" s="126"/>
      <c r="O189" s="182">
        <f t="shared" si="10"/>
        <v>0</v>
      </c>
      <c r="P189" s="228"/>
      <c r="Q189" s="168"/>
      <c r="R189" s="218"/>
      <c r="S189" s="163"/>
      <c r="T189" s="163"/>
      <c r="W189" t="str">
        <f t="shared" si="11"/>
        <v/>
      </c>
      <c r="Y189" t="str">
        <f t="shared" si="12"/>
        <v/>
      </c>
      <c r="Z189" t="e">
        <f>CONCATENATE(#REF!," ","Rate")</f>
        <v>#REF!</v>
      </c>
    </row>
    <row r="190" spans="2:26" x14ac:dyDescent="0.25">
      <c r="B190" s="125">
        <v>181</v>
      </c>
      <c r="C190" s="121"/>
      <c r="D190" s="52"/>
      <c r="E190" s="52"/>
      <c r="F190" s="121"/>
      <c r="G190" s="57"/>
      <c r="H190" s="52"/>
      <c r="I190" s="53"/>
      <c r="J190" s="127" t="str">
        <f>IFERROR(INDEX('LTSS Rates'!$C$4:$C$222,MATCH('UPL Claims'!W190,'LTSS Rates'!$A$4:$A$222,0)),"")</f>
        <v/>
      </c>
      <c r="K190" s="127" t="str">
        <f>IFERROR(VLOOKUP(Y190,'LTSS Rates'!A:B,2,FALSE),"")</f>
        <v/>
      </c>
      <c r="L190" s="231"/>
      <c r="M190" s="216"/>
      <c r="N190" s="126"/>
      <c r="O190" s="182">
        <f t="shared" si="10"/>
        <v>0</v>
      </c>
      <c r="P190" s="228"/>
      <c r="Q190" s="168"/>
      <c r="R190" s="218"/>
      <c r="S190" s="163"/>
      <c r="T190" s="163"/>
      <c r="W190" t="str">
        <f t="shared" si="11"/>
        <v/>
      </c>
      <c r="Y190" t="str">
        <f t="shared" si="12"/>
        <v/>
      </c>
      <c r="Z190" t="e">
        <f>CONCATENATE(#REF!," ","Rate")</f>
        <v>#REF!</v>
      </c>
    </row>
    <row r="191" spans="2:26" x14ac:dyDescent="0.25">
      <c r="B191" s="125">
        <v>182</v>
      </c>
      <c r="C191" s="121"/>
      <c r="D191" s="52"/>
      <c r="E191" s="52"/>
      <c r="F191" s="121"/>
      <c r="G191" s="57"/>
      <c r="H191" s="52"/>
      <c r="I191" s="53"/>
      <c r="J191" s="127" t="str">
        <f>IFERROR(INDEX('LTSS Rates'!$C$4:$C$222,MATCH('UPL Claims'!W191,'LTSS Rates'!$A$4:$A$222,0)),"")</f>
        <v/>
      </c>
      <c r="K191" s="127" t="str">
        <f>IFERROR(VLOOKUP(Y191,'LTSS Rates'!A:B,2,FALSE),"")</f>
        <v/>
      </c>
      <c r="L191" s="231"/>
      <c r="M191" s="216"/>
      <c r="N191" s="126"/>
      <c r="O191" s="182">
        <f t="shared" si="10"/>
        <v>0</v>
      </c>
      <c r="P191" s="228"/>
      <c r="Q191" s="168"/>
      <c r="R191" s="218"/>
      <c r="S191" s="163"/>
      <c r="T191" s="163"/>
      <c r="W191" t="str">
        <f t="shared" si="11"/>
        <v/>
      </c>
      <c r="Y191" t="str">
        <f t="shared" si="12"/>
        <v/>
      </c>
      <c r="Z191" t="e">
        <f>CONCATENATE(#REF!," ","Rate")</f>
        <v>#REF!</v>
      </c>
    </row>
    <row r="192" spans="2:26" x14ac:dyDescent="0.25">
      <c r="B192" s="125">
        <v>183</v>
      </c>
      <c r="C192" s="121"/>
      <c r="D192" s="52"/>
      <c r="E192" s="52"/>
      <c r="F192" s="121"/>
      <c r="G192" s="57"/>
      <c r="H192" s="52"/>
      <c r="I192" s="53"/>
      <c r="J192" s="127" t="str">
        <f>IFERROR(INDEX('LTSS Rates'!$C$4:$C$222,MATCH('UPL Claims'!W192,'LTSS Rates'!$A$4:$A$222,0)),"")</f>
        <v/>
      </c>
      <c r="K192" s="127" t="str">
        <f>IFERROR(VLOOKUP(Y192,'LTSS Rates'!A:B,2,FALSE),"")</f>
        <v/>
      </c>
      <c r="L192" s="231"/>
      <c r="M192" s="216"/>
      <c r="N192" s="126"/>
      <c r="O192" s="182">
        <f t="shared" si="10"/>
        <v>0</v>
      </c>
      <c r="P192" s="228"/>
      <c r="Q192" s="168"/>
      <c r="R192" s="218"/>
      <c r="S192" s="163"/>
      <c r="T192" s="163"/>
      <c r="W192" t="str">
        <f t="shared" si="11"/>
        <v/>
      </c>
      <c r="Y192" t="str">
        <f t="shared" si="12"/>
        <v/>
      </c>
      <c r="Z192" t="e">
        <f>CONCATENATE(#REF!," ","Rate")</f>
        <v>#REF!</v>
      </c>
    </row>
    <row r="193" spans="2:26" x14ac:dyDescent="0.25">
      <c r="B193" s="125">
        <v>184</v>
      </c>
      <c r="C193" s="121"/>
      <c r="D193" s="52"/>
      <c r="E193" s="52"/>
      <c r="F193" s="121"/>
      <c r="G193" s="57"/>
      <c r="H193" s="52"/>
      <c r="I193" s="53"/>
      <c r="J193" s="127" t="str">
        <f>IFERROR(INDEX('LTSS Rates'!$C$4:$C$222,MATCH('UPL Claims'!W193,'LTSS Rates'!$A$4:$A$222,0)),"")</f>
        <v/>
      </c>
      <c r="K193" s="127" t="str">
        <f>IFERROR(VLOOKUP(Y193,'LTSS Rates'!A:B,2,FALSE),"")</f>
        <v/>
      </c>
      <c r="L193" s="231"/>
      <c r="M193" s="216"/>
      <c r="N193" s="126"/>
      <c r="O193" s="182">
        <f t="shared" si="10"/>
        <v>0</v>
      </c>
      <c r="P193" s="228"/>
      <c r="Q193" s="168"/>
      <c r="R193" s="218"/>
      <c r="S193" s="163"/>
      <c r="T193" s="163"/>
      <c r="W193" t="str">
        <f t="shared" si="11"/>
        <v/>
      </c>
      <c r="Y193" t="str">
        <f t="shared" si="12"/>
        <v/>
      </c>
      <c r="Z193" t="e">
        <f>CONCATENATE(#REF!," ","Rate")</f>
        <v>#REF!</v>
      </c>
    </row>
    <row r="194" spans="2:26" x14ac:dyDescent="0.25">
      <c r="B194" s="125">
        <v>185</v>
      </c>
      <c r="C194" s="121"/>
      <c r="D194" s="52"/>
      <c r="E194" s="52"/>
      <c r="F194" s="121"/>
      <c r="G194" s="57"/>
      <c r="H194" s="52"/>
      <c r="I194" s="53"/>
      <c r="J194" s="127" t="str">
        <f>IFERROR(INDEX('LTSS Rates'!$C$4:$C$222,MATCH('UPL Claims'!W194,'LTSS Rates'!$A$4:$A$222,0)),"")</f>
        <v/>
      </c>
      <c r="K194" s="127" t="str">
        <f>IFERROR(VLOOKUP(Y194,'LTSS Rates'!A:B,2,FALSE),"")</f>
        <v/>
      </c>
      <c r="L194" s="231"/>
      <c r="M194" s="216"/>
      <c r="N194" s="126"/>
      <c r="O194" s="182">
        <f t="shared" si="10"/>
        <v>0</v>
      </c>
      <c r="P194" s="228"/>
      <c r="Q194" s="168"/>
      <c r="R194" s="218"/>
      <c r="S194" s="163"/>
      <c r="T194" s="163"/>
      <c r="W194" t="str">
        <f t="shared" si="11"/>
        <v/>
      </c>
      <c r="Y194" t="str">
        <f t="shared" si="12"/>
        <v/>
      </c>
      <c r="Z194" t="e">
        <f>CONCATENATE(#REF!," ","Rate")</f>
        <v>#REF!</v>
      </c>
    </row>
    <row r="195" spans="2:26" x14ac:dyDescent="0.25">
      <c r="B195" s="125">
        <v>186</v>
      </c>
      <c r="C195" s="121"/>
      <c r="D195" s="52"/>
      <c r="E195" s="52"/>
      <c r="F195" s="121"/>
      <c r="G195" s="57"/>
      <c r="H195" s="52"/>
      <c r="I195" s="53"/>
      <c r="J195" s="127" t="str">
        <f>IFERROR(INDEX('LTSS Rates'!$C$4:$C$222,MATCH('UPL Claims'!W195,'LTSS Rates'!$A$4:$A$222,0)),"")</f>
        <v/>
      </c>
      <c r="K195" s="127" t="str">
        <f>IFERROR(VLOOKUP(Y195,'LTSS Rates'!A:B,2,FALSE),"")</f>
        <v/>
      </c>
      <c r="L195" s="231"/>
      <c r="M195" s="216"/>
      <c r="N195" s="126"/>
      <c r="O195" s="182">
        <f t="shared" si="10"/>
        <v>0</v>
      </c>
      <c r="P195" s="228"/>
      <c r="Q195" s="168"/>
      <c r="R195" s="218"/>
      <c r="S195" s="163"/>
      <c r="T195" s="163"/>
      <c r="W195" t="str">
        <f t="shared" si="11"/>
        <v/>
      </c>
      <c r="Y195" t="str">
        <f t="shared" si="12"/>
        <v/>
      </c>
      <c r="Z195" t="e">
        <f>CONCATENATE(#REF!," ","Rate")</f>
        <v>#REF!</v>
      </c>
    </row>
    <row r="196" spans="2:26" x14ac:dyDescent="0.25">
      <c r="B196" s="125">
        <v>187</v>
      </c>
      <c r="C196" s="121"/>
      <c r="D196" s="52"/>
      <c r="E196" s="52"/>
      <c r="F196" s="121"/>
      <c r="G196" s="57"/>
      <c r="H196" s="52"/>
      <c r="I196" s="53"/>
      <c r="J196" s="127" t="str">
        <f>IFERROR(INDEX('LTSS Rates'!$C$4:$C$222,MATCH('UPL Claims'!W196,'LTSS Rates'!$A$4:$A$222,0)),"")</f>
        <v/>
      </c>
      <c r="K196" s="127" t="str">
        <f>IFERROR(VLOOKUP(Y196,'LTSS Rates'!A:B,2,FALSE),"")</f>
        <v/>
      </c>
      <c r="L196" s="231"/>
      <c r="M196" s="216"/>
      <c r="N196" s="126"/>
      <c r="O196" s="182">
        <f t="shared" si="10"/>
        <v>0</v>
      </c>
      <c r="P196" s="228"/>
      <c r="Q196" s="168"/>
      <c r="R196" s="218"/>
      <c r="S196" s="163"/>
      <c r="T196" s="163"/>
      <c r="W196" t="str">
        <f t="shared" si="11"/>
        <v/>
      </c>
      <c r="Y196" t="str">
        <f t="shared" si="12"/>
        <v/>
      </c>
      <c r="Z196" t="e">
        <f>CONCATENATE(#REF!," ","Rate")</f>
        <v>#REF!</v>
      </c>
    </row>
    <row r="197" spans="2:26" x14ac:dyDescent="0.25">
      <c r="B197" s="125">
        <v>188</v>
      </c>
      <c r="C197" s="121"/>
      <c r="D197" s="52"/>
      <c r="E197" s="52"/>
      <c r="F197" s="121"/>
      <c r="G197" s="57"/>
      <c r="H197" s="52"/>
      <c r="I197" s="53"/>
      <c r="J197" s="127" t="str">
        <f>IFERROR(INDEX('LTSS Rates'!$C$4:$C$222,MATCH('UPL Claims'!W197,'LTSS Rates'!$A$4:$A$222,0)),"")</f>
        <v/>
      </c>
      <c r="K197" s="127" t="str">
        <f>IFERROR(VLOOKUP(Y197,'LTSS Rates'!A:B,2,FALSE),"")</f>
        <v/>
      </c>
      <c r="L197" s="231"/>
      <c r="M197" s="216"/>
      <c r="N197" s="126"/>
      <c r="O197" s="182">
        <f t="shared" si="10"/>
        <v>0</v>
      </c>
      <c r="P197" s="228"/>
      <c r="Q197" s="168"/>
      <c r="R197" s="218"/>
      <c r="S197" s="163"/>
      <c r="T197" s="163"/>
      <c r="W197" t="str">
        <f t="shared" si="11"/>
        <v/>
      </c>
      <c r="Y197" t="str">
        <f t="shared" si="12"/>
        <v/>
      </c>
      <c r="Z197" t="e">
        <f>CONCATENATE(#REF!," ","Rate")</f>
        <v>#REF!</v>
      </c>
    </row>
    <row r="198" spans="2:26" x14ac:dyDescent="0.25">
      <c r="B198" s="125">
        <v>189</v>
      </c>
      <c r="C198" s="121"/>
      <c r="D198" s="52"/>
      <c r="E198" s="52"/>
      <c r="F198" s="121"/>
      <c r="G198" s="57"/>
      <c r="H198" s="52"/>
      <c r="I198" s="53"/>
      <c r="J198" s="127" t="str">
        <f>IFERROR(INDEX('LTSS Rates'!$C$4:$C$222,MATCH('UPL Claims'!W198,'LTSS Rates'!$A$4:$A$222,0)),"")</f>
        <v/>
      </c>
      <c r="K198" s="127" t="str">
        <f>IFERROR(VLOOKUP(Y198,'LTSS Rates'!A:B,2,FALSE),"")</f>
        <v/>
      </c>
      <c r="L198" s="231"/>
      <c r="M198" s="216"/>
      <c r="N198" s="126"/>
      <c r="O198" s="182">
        <f t="shared" si="10"/>
        <v>0</v>
      </c>
      <c r="P198" s="228"/>
      <c r="Q198" s="168"/>
      <c r="R198" s="218"/>
      <c r="S198" s="163"/>
      <c r="T198" s="163"/>
      <c r="W198" t="str">
        <f t="shared" si="11"/>
        <v/>
      </c>
      <c r="Y198" t="str">
        <f t="shared" si="12"/>
        <v/>
      </c>
      <c r="Z198" t="e">
        <f>CONCATENATE(#REF!," ","Rate")</f>
        <v>#REF!</v>
      </c>
    </row>
    <row r="199" spans="2:26" x14ac:dyDescent="0.25">
      <c r="B199" s="125">
        <v>190</v>
      </c>
      <c r="C199" s="121"/>
      <c r="D199" s="52"/>
      <c r="E199" s="52"/>
      <c r="F199" s="121"/>
      <c r="G199" s="57"/>
      <c r="H199" s="52"/>
      <c r="I199" s="53"/>
      <c r="J199" s="127" t="str">
        <f>IFERROR(INDEX('LTSS Rates'!$C$4:$C$222,MATCH('UPL Claims'!W199,'LTSS Rates'!$A$4:$A$222,0)),"")</f>
        <v/>
      </c>
      <c r="K199" s="127" t="str">
        <f>IFERROR(VLOOKUP(Y199,'LTSS Rates'!A:B,2,FALSE),"")</f>
        <v/>
      </c>
      <c r="L199" s="231"/>
      <c r="M199" s="216"/>
      <c r="N199" s="126"/>
      <c r="O199" s="182">
        <f t="shared" si="10"/>
        <v>0</v>
      </c>
      <c r="P199" s="228"/>
      <c r="Q199" s="168"/>
      <c r="R199" s="218"/>
      <c r="S199" s="163"/>
      <c r="T199" s="163"/>
      <c r="W199" t="str">
        <f t="shared" si="11"/>
        <v/>
      </c>
      <c r="Y199" t="str">
        <f t="shared" si="12"/>
        <v/>
      </c>
      <c r="Z199" t="e">
        <f>CONCATENATE(#REF!," ","Rate")</f>
        <v>#REF!</v>
      </c>
    </row>
    <row r="200" spans="2:26" x14ac:dyDescent="0.25">
      <c r="B200" s="125">
        <v>191</v>
      </c>
      <c r="C200" s="121"/>
      <c r="D200" s="52"/>
      <c r="E200" s="52"/>
      <c r="F200" s="121"/>
      <c r="G200" s="57"/>
      <c r="H200" s="52"/>
      <c r="I200" s="53"/>
      <c r="J200" s="127" t="str">
        <f>IFERROR(INDEX('LTSS Rates'!$C$4:$C$222,MATCH('UPL Claims'!W200,'LTSS Rates'!$A$4:$A$222,0)),"")</f>
        <v/>
      </c>
      <c r="K200" s="127" t="str">
        <f>IFERROR(VLOOKUP(Y200,'LTSS Rates'!A:B,2,FALSE),"")</f>
        <v/>
      </c>
      <c r="L200" s="231"/>
      <c r="M200" s="216"/>
      <c r="N200" s="126"/>
      <c r="O200" s="182">
        <f t="shared" si="10"/>
        <v>0</v>
      </c>
      <c r="P200" s="228"/>
      <c r="Q200" s="168"/>
      <c r="R200" s="218"/>
      <c r="S200" s="163"/>
      <c r="T200" s="163"/>
      <c r="W200" t="str">
        <f t="shared" si="11"/>
        <v/>
      </c>
      <c r="Y200" t="str">
        <f t="shared" si="12"/>
        <v/>
      </c>
      <c r="Z200" t="e">
        <f>CONCATENATE(#REF!," ","Rate")</f>
        <v>#REF!</v>
      </c>
    </row>
    <row r="201" spans="2:26" x14ac:dyDescent="0.25">
      <c r="B201" s="125">
        <v>192</v>
      </c>
      <c r="C201" s="121"/>
      <c r="D201" s="52"/>
      <c r="E201" s="52"/>
      <c r="F201" s="121"/>
      <c r="G201" s="57"/>
      <c r="H201" s="52"/>
      <c r="I201" s="53"/>
      <c r="J201" s="127" t="str">
        <f>IFERROR(INDEX('LTSS Rates'!$C$4:$C$222,MATCH('UPL Claims'!W201,'LTSS Rates'!$A$4:$A$222,0)),"")</f>
        <v/>
      </c>
      <c r="K201" s="127" t="str">
        <f>IFERROR(VLOOKUP(Y201,'LTSS Rates'!A:B,2,FALSE),"")</f>
        <v/>
      </c>
      <c r="L201" s="231"/>
      <c r="M201" s="216"/>
      <c r="N201" s="126"/>
      <c r="O201" s="182">
        <f t="shared" si="10"/>
        <v>0</v>
      </c>
      <c r="P201" s="228"/>
      <c r="Q201" s="168"/>
      <c r="R201" s="218"/>
      <c r="S201" s="163"/>
      <c r="T201" s="163"/>
      <c r="W201" t="str">
        <f t="shared" si="11"/>
        <v/>
      </c>
      <c r="Y201" t="str">
        <f t="shared" si="12"/>
        <v/>
      </c>
      <c r="Z201" t="e">
        <f>CONCATENATE(#REF!," ","Rate")</f>
        <v>#REF!</v>
      </c>
    </row>
    <row r="202" spans="2:26" x14ac:dyDescent="0.25">
      <c r="B202" s="125">
        <v>193</v>
      </c>
      <c r="C202" s="121"/>
      <c r="D202" s="52"/>
      <c r="E202" s="52"/>
      <c r="F202" s="121"/>
      <c r="G202" s="57"/>
      <c r="H202" s="52"/>
      <c r="I202" s="53"/>
      <c r="J202" s="127" t="str">
        <f>IFERROR(INDEX('LTSS Rates'!$C$4:$C$222,MATCH('UPL Claims'!W202,'LTSS Rates'!$A$4:$A$222,0)),"")</f>
        <v/>
      </c>
      <c r="K202" s="127" t="str">
        <f>IFERROR(VLOOKUP(Y202,'LTSS Rates'!A:B,2,FALSE),"")</f>
        <v/>
      </c>
      <c r="L202" s="231"/>
      <c r="M202" s="216"/>
      <c r="N202" s="126"/>
      <c r="O202" s="182">
        <f t="shared" si="10"/>
        <v>0</v>
      </c>
      <c r="P202" s="228"/>
      <c r="Q202" s="168"/>
      <c r="R202" s="218"/>
      <c r="S202" s="163"/>
      <c r="T202" s="163"/>
      <c r="W202" t="str">
        <f t="shared" si="11"/>
        <v/>
      </c>
      <c r="Y202" t="str">
        <f t="shared" ref="Y202:Y209" si="13">IF(G202="State Funded",CONCATENATE(I202,"CP"),CONCATENATE(I202,H202))</f>
        <v/>
      </c>
      <c r="Z202" t="e">
        <f>CONCATENATE(#REF!," ","Rate")</f>
        <v>#REF!</v>
      </c>
    </row>
    <row r="203" spans="2:26" x14ac:dyDescent="0.25">
      <c r="B203" s="125">
        <v>194</v>
      </c>
      <c r="C203" s="121"/>
      <c r="D203" s="52"/>
      <c r="E203" s="52"/>
      <c r="F203" s="121"/>
      <c r="G203" s="57"/>
      <c r="H203" s="52"/>
      <c r="I203" s="53"/>
      <c r="J203" s="127" t="str">
        <f>IFERROR(INDEX('LTSS Rates'!$C$4:$C$222,MATCH('UPL Claims'!W203,'LTSS Rates'!$A$4:$A$222,0)),"")</f>
        <v/>
      </c>
      <c r="K203" s="127" t="str">
        <f>IFERROR(VLOOKUP(Y203,'LTSS Rates'!A:B,2,FALSE),"")</f>
        <v/>
      </c>
      <c r="L203" s="231"/>
      <c r="M203" s="216"/>
      <c r="N203" s="126"/>
      <c r="O203" s="182">
        <f t="shared" ref="O203:O209" si="14">L203-N203</f>
        <v>0</v>
      </c>
      <c r="P203" s="228"/>
      <c r="Q203" s="168"/>
      <c r="R203" s="218"/>
      <c r="S203" s="163"/>
      <c r="T203" s="163"/>
      <c r="W203" t="str">
        <f t="shared" ref="W203:W209" si="15">CONCATENATE(I203,H203)</f>
        <v/>
      </c>
      <c r="Y203" t="str">
        <f t="shared" si="13"/>
        <v/>
      </c>
      <c r="Z203" t="e">
        <f>CONCATENATE(#REF!," ","Rate")</f>
        <v>#REF!</v>
      </c>
    </row>
    <row r="204" spans="2:26" x14ac:dyDescent="0.25">
      <c r="B204" s="125">
        <v>195</v>
      </c>
      <c r="C204" s="121"/>
      <c r="D204" s="52"/>
      <c r="E204" s="52"/>
      <c r="F204" s="121"/>
      <c r="G204" s="57"/>
      <c r="H204" s="52"/>
      <c r="I204" s="53"/>
      <c r="J204" s="127" t="str">
        <f>IFERROR(INDEX('LTSS Rates'!$C$4:$C$222,MATCH('UPL Claims'!W204,'LTSS Rates'!$A$4:$A$222,0)),"")</f>
        <v/>
      </c>
      <c r="K204" s="127" t="str">
        <f>IFERROR(VLOOKUP(Y204,'LTSS Rates'!A:B,2,FALSE),"")</f>
        <v/>
      </c>
      <c r="L204" s="231"/>
      <c r="M204" s="216"/>
      <c r="N204" s="126"/>
      <c r="O204" s="182">
        <f t="shared" si="14"/>
        <v>0</v>
      </c>
      <c r="P204" s="228"/>
      <c r="Q204" s="168"/>
      <c r="R204" s="218"/>
      <c r="S204" s="163"/>
      <c r="T204" s="163"/>
      <c r="W204" t="str">
        <f t="shared" si="15"/>
        <v/>
      </c>
      <c r="Y204" t="str">
        <f t="shared" si="13"/>
        <v/>
      </c>
      <c r="Z204" t="e">
        <f>CONCATENATE(#REF!," ","Rate")</f>
        <v>#REF!</v>
      </c>
    </row>
    <row r="205" spans="2:26" x14ac:dyDescent="0.25">
      <c r="B205" s="125">
        <v>196</v>
      </c>
      <c r="C205" s="121"/>
      <c r="D205" s="52"/>
      <c r="E205" s="52"/>
      <c r="F205" s="121"/>
      <c r="G205" s="57"/>
      <c r="H205" s="52"/>
      <c r="I205" s="53"/>
      <c r="J205" s="127" t="str">
        <f>IFERROR(INDEX('LTSS Rates'!$C$4:$C$222,MATCH('UPL Claims'!W205,'LTSS Rates'!$A$4:$A$222,0)),"")</f>
        <v/>
      </c>
      <c r="K205" s="127" t="str">
        <f>IFERROR(VLOOKUP(Y205,'LTSS Rates'!A:B,2,FALSE),"")</f>
        <v/>
      </c>
      <c r="L205" s="231"/>
      <c r="M205" s="216"/>
      <c r="N205" s="126"/>
      <c r="O205" s="182">
        <f t="shared" si="14"/>
        <v>0</v>
      </c>
      <c r="P205" s="228"/>
      <c r="Q205" s="168"/>
      <c r="R205" s="218"/>
      <c r="S205" s="163"/>
      <c r="T205" s="163"/>
      <c r="W205" t="str">
        <f t="shared" si="15"/>
        <v/>
      </c>
      <c r="Y205" t="str">
        <f t="shared" si="13"/>
        <v/>
      </c>
      <c r="Z205" t="e">
        <f>CONCATENATE(#REF!," ","Rate")</f>
        <v>#REF!</v>
      </c>
    </row>
    <row r="206" spans="2:26" x14ac:dyDescent="0.25">
      <c r="B206" s="125">
        <v>197</v>
      </c>
      <c r="C206" s="121"/>
      <c r="D206" s="52"/>
      <c r="E206" s="52"/>
      <c r="F206" s="121"/>
      <c r="G206" s="57"/>
      <c r="H206" s="52"/>
      <c r="I206" s="53"/>
      <c r="J206" s="127" t="str">
        <f>IFERROR(INDEX('LTSS Rates'!$C$4:$C$222,MATCH('UPL Claims'!W206,'LTSS Rates'!$A$4:$A$222,0)),"")</f>
        <v/>
      </c>
      <c r="K206" s="127" t="str">
        <f>IFERROR(VLOOKUP(Y206,'LTSS Rates'!A:B,2,FALSE),"")</f>
        <v/>
      </c>
      <c r="L206" s="231"/>
      <c r="M206" s="216"/>
      <c r="N206" s="126"/>
      <c r="O206" s="182">
        <f t="shared" si="14"/>
        <v>0</v>
      </c>
      <c r="P206" s="228"/>
      <c r="Q206" s="168"/>
      <c r="R206" s="218"/>
      <c r="S206" s="163"/>
      <c r="T206" s="163"/>
      <c r="W206" t="str">
        <f t="shared" si="15"/>
        <v/>
      </c>
      <c r="Y206" t="str">
        <f t="shared" si="13"/>
        <v/>
      </c>
      <c r="Z206" t="e">
        <f>CONCATENATE(#REF!," ","Rate")</f>
        <v>#REF!</v>
      </c>
    </row>
    <row r="207" spans="2:26" x14ac:dyDescent="0.25">
      <c r="B207" s="125">
        <v>198</v>
      </c>
      <c r="C207" s="121"/>
      <c r="D207" s="52"/>
      <c r="E207" s="52"/>
      <c r="F207" s="121"/>
      <c r="G207" s="57"/>
      <c r="H207" s="52"/>
      <c r="I207" s="53"/>
      <c r="J207" s="127" t="str">
        <f>IFERROR(INDEX('LTSS Rates'!$C$4:$C$222,MATCH('UPL Claims'!W207,'LTSS Rates'!$A$4:$A$222,0)),"")</f>
        <v/>
      </c>
      <c r="K207" s="127" t="str">
        <f>IFERROR(VLOOKUP(Y207,'LTSS Rates'!A:B,2,FALSE),"")</f>
        <v/>
      </c>
      <c r="L207" s="231"/>
      <c r="M207" s="216"/>
      <c r="N207" s="126"/>
      <c r="O207" s="182">
        <f t="shared" si="14"/>
        <v>0</v>
      </c>
      <c r="P207" s="228"/>
      <c r="Q207" s="168"/>
      <c r="R207" s="218"/>
      <c r="S207" s="163"/>
      <c r="T207" s="163"/>
      <c r="W207" t="str">
        <f t="shared" si="15"/>
        <v/>
      </c>
      <c r="Y207" t="str">
        <f t="shared" si="13"/>
        <v/>
      </c>
      <c r="Z207" t="e">
        <f>CONCATENATE(#REF!," ","Rate")</f>
        <v>#REF!</v>
      </c>
    </row>
    <row r="208" spans="2:26" x14ac:dyDescent="0.25">
      <c r="B208" s="125">
        <v>199</v>
      </c>
      <c r="C208" s="121"/>
      <c r="D208" s="52"/>
      <c r="E208" s="52"/>
      <c r="F208" s="121"/>
      <c r="G208" s="57"/>
      <c r="H208" s="52"/>
      <c r="I208" s="53"/>
      <c r="J208" s="127" t="str">
        <f>IFERROR(INDEX('LTSS Rates'!$C$4:$C$222,MATCH('UPL Claims'!W208,'LTSS Rates'!$A$4:$A$222,0)),"")</f>
        <v/>
      </c>
      <c r="K208" s="127" t="str">
        <f>IFERROR(VLOOKUP(Y208,'LTSS Rates'!A:B,2,FALSE),"")</f>
        <v/>
      </c>
      <c r="L208" s="231"/>
      <c r="M208" s="216"/>
      <c r="N208" s="126"/>
      <c r="O208" s="182">
        <f t="shared" si="14"/>
        <v>0</v>
      </c>
      <c r="P208" s="228"/>
      <c r="Q208" s="168"/>
      <c r="R208" s="218"/>
      <c r="S208" s="163"/>
      <c r="T208" s="163"/>
      <c r="W208" t="str">
        <f t="shared" si="15"/>
        <v/>
      </c>
      <c r="Y208" t="str">
        <f t="shared" si="13"/>
        <v/>
      </c>
      <c r="Z208" t="e">
        <f>CONCATENATE(#REF!," ","Rate")</f>
        <v>#REF!</v>
      </c>
    </row>
    <row r="209" spans="2:26" x14ac:dyDescent="0.25">
      <c r="B209" s="125">
        <v>200</v>
      </c>
      <c r="C209" s="121"/>
      <c r="D209" s="52"/>
      <c r="E209" s="52"/>
      <c r="F209" s="121"/>
      <c r="G209" s="57"/>
      <c r="H209" s="52"/>
      <c r="I209" s="53"/>
      <c r="J209" s="127" t="str">
        <f>IFERROR(INDEX('LTSS Rates'!$C$4:$C$222,MATCH('UPL Claims'!W209,'LTSS Rates'!$A$4:$A$222,0)),"")</f>
        <v/>
      </c>
      <c r="K209" s="127" t="str">
        <f>IFERROR(VLOOKUP(Y209,'LTSS Rates'!A:B,2,FALSE),"")</f>
        <v/>
      </c>
      <c r="L209" s="231"/>
      <c r="M209" s="216"/>
      <c r="N209" s="126"/>
      <c r="O209" s="182">
        <f t="shared" si="14"/>
        <v>0</v>
      </c>
      <c r="P209" s="228"/>
      <c r="Q209" s="168"/>
      <c r="R209" s="218"/>
      <c r="S209" s="163"/>
      <c r="T209" s="163"/>
      <c r="W209" t="str">
        <f t="shared" si="15"/>
        <v/>
      </c>
      <c r="Y209" t="str">
        <f t="shared" si="13"/>
        <v/>
      </c>
      <c r="Z209" t="e">
        <f>CONCATENATE(#REF!," ","Rate")</f>
        <v>#REF!</v>
      </c>
    </row>
    <row r="210" spans="2:26" ht="15" x14ac:dyDescent="0.25">
      <c r="N210" s="130"/>
      <c r="O210" s="128"/>
      <c r="P210" s="128"/>
      <c r="Q210"/>
      <c r="R210"/>
      <c r="S210"/>
      <c r="T210"/>
    </row>
    <row r="211" spans="2:26" ht="15" x14ac:dyDescent="0.25">
      <c r="N211" s="130"/>
      <c r="O211" s="128"/>
      <c r="P211" s="128"/>
      <c r="Q211"/>
      <c r="R211"/>
      <c r="S211"/>
      <c r="T211"/>
    </row>
    <row r="212" spans="2:26" ht="15" x14ac:dyDescent="0.25">
      <c r="N212" s="130"/>
      <c r="O212" s="128"/>
      <c r="P212" s="128"/>
      <c r="Q212"/>
      <c r="R212"/>
      <c r="S212"/>
      <c r="T212"/>
    </row>
    <row r="213" spans="2:26" ht="15" x14ac:dyDescent="0.25">
      <c r="N213" s="130"/>
      <c r="O213" s="128"/>
      <c r="P213" s="128"/>
      <c r="Q213"/>
      <c r="R213"/>
      <c r="S213"/>
      <c r="T213"/>
    </row>
    <row r="214" spans="2:26" ht="15" x14ac:dyDescent="0.25">
      <c r="N214" s="130"/>
      <c r="O214" s="128"/>
      <c r="P214" s="128"/>
      <c r="Q214"/>
      <c r="R214"/>
      <c r="S214"/>
      <c r="T214"/>
    </row>
    <row r="215" spans="2:26" ht="15" x14ac:dyDescent="0.25">
      <c r="N215" s="130"/>
      <c r="O215" s="128"/>
      <c r="P215" s="128"/>
      <c r="Q215"/>
      <c r="R215"/>
      <c r="S215"/>
      <c r="T215"/>
    </row>
    <row r="216" spans="2:26" ht="15" x14ac:dyDescent="0.25">
      <c r="N216" s="130"/>
      <c r="O216" s="128"/>
      <c r="P216" s="128"/>
      <c r="Q216"/>
      <c r="R216"/>
      <c r="S216"/>
      <c r="T216"/>
    </row>
    <row r="217" spans="2:26" ht="15" x14ac:dyDescent="0.25">
      <c r="N217" s="130"/>
      <c r="O217" s="128"/>
      <c r="P217" s="128"/>
      <c r="Q217"/>
      <c r="R217"/>
      <c r="S217"/>
      <c r="T217"/>
    </row>
    <row r="218" spans="2:26" ht="15" x14ac:dyDescent="0.25">
      <c r="N218" s="130"/>
      <c r="O218" s="128"/>
      <c r="P218" s="128"/>
      <c r="Q218"/>
      <c r="R218"/>
      <c r="S218"/>
      <c r="T218"/>
    </row>
    <row r="219" spans="2:26" ht="15" x14ac:dyDescent="0.25">
      <c r="N219" s="130"/>
      <c r="O219" s="128"/>
      <c r="P219" s="128"/>
      <c r="Q219"/>
      <c r="R219"/>
      <c r="S219"/>
      <c r="T219"/>
    </row>
    <row r="220" spans="2:26" ht="15" x14ac:dyDescent="0.25">
      <c r="N220" s="130"/>
      <c r="O220" s="128"/>
      <c r="P220" s="128"/>
      <c r="Q220"/>
      <c r="R220"/>
      <c r="S220"/>
      <c r="T220"/>
    </row>
    <row r="221" spans="2:26" ht="15" x14ac:dyDescent="0.25">
      <c r="N221" s="130"/>
      <c r="O221" s="128"/>
      <c r="P221" s="128"/>
      <c r="Q221"/>
      <c r="R221"/>
      <c r="S221"/>
      <c r="T221"/>
    </row>
    <row r="222" spans="2:26" ht="15" x14ac:dyDescent="0.25">
      <c r="N222" s="130"/>
      <c r="O222" s="128"/>
      <c r="P222" s="128"/>
      <c r="Q222"/>
      <c r="R222"/>
      <c r="S222"/>
      <c r="T222"/>
    </row>
    <row r="223" spans="2:26" ht="15" x14ac:dyDescent="0.25">
      <c r="N223" s="130"/>
      <c r="O223" s="128"/>
      <c r="P223" s="128"/>
      <c r="Q223"/>
      <c r="R223"/>
      <c r="S223"/>
      <c r="T223"/>
    </row>
    <row r="224" spans="2:26" ht="15" x14ac:dyDescent="0.25">
      <c r="N224" s="130"/>
      <c r="O224" s="128"/>
      <c r="P224" s="128"/>
      <c r="Q224"/>
      <c r="R224"/>
      <c r="S224"/>
      <c r="T224"/>
    </row>
    <row r="225" spans="14:20" ht="15" x14ac:dyDescent="0.25">
      <c r="N225" s="130"/>
      <c r="O225" s="128"/>
      <c r="P225" s="128"/>
      <c r="Q225"/>
      <c r="R225"/>
      <c r="S225"/>
      <c r="T225"/>
    </row>
    <row r="226" spans="14:20" ht="15" x14ac:dyDescent="0.25">
      <c r="N226" s="130"/>
      <c r="O226" s="128"/>
      <c r="P226" s="128"/>
      <c r="Q226"/>
      <c r="R226"/>
      <c r="S226"/>
      <c r="T226"/>
    </row>
    <row r="227" spans="14:20" ht="15" x14ac:dyDescent="0.25">
      <c r="N227" s="130"/>
      <c r="O227" s="128"/>
      <c r="P227" s="128"/>
      <c r="Q227"/>
      <c r="R227"/>
      <c r="S227"/>
      <c r="T227"/>
    </row>
    <row r="228" spans="14:20" ht="15" x14ac:dyDescent="0.25">
      <c r="N228" s="130"/>
      <c r="O228" s="128"/>
      <c r="P228" s="128"/>
      <c r="Q228"/>
      <c r="R228"/>
      <c r="S228"/>
      <c r="T228"/>
    </row>
    <row r="229" spans="14:20" ht="15" x14ac:dyDescent="0.25">
      <c r="N229" s="130"/>
      <c r="O229" s="128"/>
      <c r="P229" s="128"/>
      <c r="Q229"/>
      <c r="R229"/>
      <c r="S229"/>
      <c r="T229"/>
    </row>
    <row r="230" spans="14:20" ht="15" x14ac:dyDescent="0.25">
      <c r="N230" s="130"/>
      <c r="O230" s="128"/>
      <c r="P230" s="128"/>
      <c r="Q230"/>
      <c r="R230"/>
      <c r="S230"/>
      <c r="T230"/>
    </row>
    <row r="231" spans="14:20" ht="15" x14ac:dyDescent="0.25">
      <c r="N231" s="130"/>
      <c r="O231" s="128"/>
      <c r="P231" s="128"/>
      <c r="Q231"/>
      <c r="R231"/>
      <c r="S231"/>
      <c r="T231"/>
    </row>
    <row r="232" spans="14:20" ht="15" x14ac:dyDescent="0.25">
      <c r="N232" s="130"/>
      <c r="O232" s="128"/>
      <c r="P232" s="128"/>
      <c r="Q232"/>
      <c r="R232"/>
      <c r="S232"/>
      <c r="T232"/>
    </row>
    <row r="233" spans="14:20" ht="15" x14ac:dyDescent="0.25">
      <c r="N233" s="130"/>
      <c r="O233" s="128"/>
      <c r="P233" s="128"/>
      <c r="Q233"/>
      <c r="R233"/>
      <c r="S233"/>
      <c r="T233"/>
    </row>
    <row r="234" spans="14:20" ht="15" x14ac:dyDescent="0.25">
      <c r="N234" s="130"/>
      <c r="O234" s="128"/>
      <c r="P234" s="128"/>
      <c r="Q234"/>
      <c r="R234"/>
      <c r="S234"/>
      <c r="T234"/>
    </row>
    <row r="235" spans="14:20" ht="15" x14ac:dyDescent="0.25">
      <c r="N235" s="130"/>
      <c r="O235" s="128"/>
      <c r="P235" s="128"/>
      <c r="Q235"/>
      <c r="R235"/>
      <c r="S235"/>
      <c r="T235"/>
    </row>
    <row r="236" spans="14:20" ht="15" x14ac:dyDescent="0.25">
      <c r="N236" s="130"/>
      <c r="O236" s="128"/>
      <c r="P236" s="128"/>
      <c r="Q236"/>
      <c r="R236"/>
      <c r="S236"/>
      <c r="T236"/>
    </row>
    <row r="237" spans="14:20" ht="15" x14ac:dyDescent="0.25">
      <c r="N237" s="130"/>
      <c r="O237" s="128"/>
      <c r="P237" s="128"/>
      <c r="Q237"/>
      <c r="R237"/>
      <c r="S237"/>
      <c r="T237"/>
    </row>
    <row r="238" spans="14:20" ht="15" x14ac:dyDescent="0.25">
      <c r="N238" s="130"/>
      <c r="O238" s="128"/>
      <c r="P238" s="128"/>
      <c r="Q238"/>
      <c r="R238"/>
      <c r="S238"/>
      <c r="T238"/>
    </row>
    <row r="239" spans="14:20" ht="15" x14ac:dyDescent="0.25">
      <c r="N239" s="130"/>
      <c r="O239" s="128"/>
      <c r="P239" s="128"/>
      <c r="Q239"/>
      <c r="R239"/>
      <c r="S239"/>
      <c r="T239"/>
    </row>
    <row r="240" spans="14:20" ht="15" x14ac:dyDescent="0.25">
      <c r="N240" s="130"/>
      <c r="O240" s="128"/>
      <c r="P240" s="128"/>
      <c r="Q240"/>
      <c r="R240"/>
      <c r="S240"/>
      <c r="T240"/>
    </row>
    <row r="241" spans="14:20" ht="15" x14ac:dyDescent="0.25">
      <c r="N241" s="130"/>
      <c r="O241" s="128"/>
      <c r="P241" s="128"/>
      <c r="Q241"/>
      <c r="R241"/>
      <c r="S241"/>
      <c r="T241"/>
    </row>
    <row r="242" spans="14:20" ht="15" x14ac:dyDescent="0.25">
      <c r="N242" s="130"/>
      <c r="O242" s="128"/>
      <c r="P242" s="128"/>
      <c r="Q242"/>
      <c r="R242"/>
      <c r="S242"/>
      <c r="T242"/>
    </row>
    <row r="243" spans="14:20" ht="15" x14ac:dyDescent="0.25">
      <c r="N243" s="130"/>
      <c r="O243" s="128"/>
      <c r="P243" s="128"/>
      <c r="Q243"/>
      <c r="R243"/>
      <c r="S243"/>
      <c r="T243"/>
    </row>
    <row r="244" spans="14:20" ht="15" x14ac:dyDescent="0.25">
      <c r="N244" s="130"/>
      <c r="O244" s="128"/>
      <c r="P244" s="128"/>
      <c r="Q244"/>
      <c r="R244"/>
      <c r="S244"/>
      <c r="T244"/>
    </row>
    <row r="245" spans="14:20" ht="15" x14ac:dyDescent="0.25">
      <c r="N245" s="130"/>
      <c r="O245" s="128"/>
      <c r="P245" s="128"/>
      <c r="Q245"/>
      <c r="R245"/>
      <c r="S245"/>
      <c r="T245"/>
    </row>
    <row r="246" spans="14:20" ht="15" x14ac:dyDescent="0.25">
      <c r="N246" s="130"/>
      <c r="O246" s="128"/>
      <c r="P246" s="128"/>
      <c r="Q246"/>
      <c r="R246"/>
      <c r="S246"/>
      <c r="T246"/>
    </row>
    <row r="247" spans="14:20" ht="15" x14ac:dyDescent="0.25">
      <c r="N247" s="130"/>
      <c r="O247" s="128"/>
      <c r="P247" s="128"/>
      <c r="Q247"/>
      <c r="R247"/>
      <c r="S247"/>
      <c r="T247"/>
    </row>
    <row r="248" spans="14:20" ht="15" x14ac:dyDescent="0.25">
      <c r="N248" s="130"/>
      <c r="O248" s="128"/>
      <c r="P248" s="128"/>
      <c r="Q248"/>
      <c r="R248"/>
      <c r="S248"/>
      <c r="T248"/>
    </row>
    <row r="249" spans="14:20" ht="15" x14ac:dyDescent="0.25">
      <c r="N249" s="130"/>
      <c r="O249" s="128"/>
      <c r="P249" s="128"/>
      <c r="Q249"/>
      <c r="R249"/>
      <c r="S249"/>
      <c r="T249"/>
    </row>
    <row r="250" spans="14:20" ht="15" x14ac:dyDescent="0.25">
      <c r="N250" s="130"/>
      <c r="O250" s="128"/>
      <c r="P250" s="128"/>
      <c r="Q250"/>
      <c r="R250"/>
      <c r="S250"/>
      <c r="T250"/>
    </row>
    <row r="251" spans="14:20" ht="15" x14ac:dyDescent="0.25">
      <c r="N251" s="130"/>
      <c r="O251" s="128"/>
      <c r="P251" s="128"/>
      <c r="Q251"/>
      <c r="R251"/>
      <c r="S251"/>
      <c r="T251"/>
    </row>
    <row r="252" spans="14:20" ht="15" x14ac:dyDescent="0.25">
      <c r="N252" s="130"/>
      <c r="O252" s="128"/>
      <c r="P252" s="128"/>
      <c r="Q252"/>
      <c r="R252"/>
      <c r="S252"/>
      <c r="T252"/>
    </row>
    <row r="253" spans="14:20" ht="15" x14ac:dyDescent="0.25">
      <c r="N253" s="130"/>
      <c r="O253" s="128"/>
      <c r="P253" s="128"/>
      <c r="Q253"/>
      <c r="R253"/>
      <c r="S253"/>
      <c r="T253"/>
    </row>
    <row r="254" spans="14:20" ht="15" x14ac:dyDescent="0.25">
      <c r="N254" s="130"/>
      <c r="O254" s="128"/>
      <c r="P254" s="128"/>
      <c r="Q254"/>
      <c r="R254"/>
      <c r="S254"/>
      <c r="T254"/>
    </row>
    <row r="255" spans="14:20" ht="15" x14ac:dyDescent="0.25">
      <c r="N255" s="130"/>
      <c r="O255" s="128"/>
      <c r="P255" s="128"/>
      <c r="Q255"/>
      <c r="R255"/>
      <c r="S255"/>
      <c r="T255"/>
    </row>
    <row r="256" spans="14:20" ht="15" x14ac:dyDescent="0.25">
      <c r="N256" s="130"/>
      <c r="O256" s="128"/>
      <c r="P256" s="128"/>
      <c r="Q256"/>
      <c r="R256"/>
      <c r="S256"/>
      <c r="T256"/>
    </row>
    <row r="257" spans="14:20" ht="15" x14ac:dyDescent="0.25">
      <c r="N257" s="130"/>
      <c r="O257" s="128"/>
      <c r="P257" s="128"/>
      <c r="Q257"/>
      <c r="R257"/>
      <c r="S257"/>
      <c r="T257"/>
    </row>
    <row r="258" spans="14:20" ht="15" x14ac:dyDescent="0.25">
      <c r="N258" s="130"/>
      <c r="O258" s="128"/>
      <c r="P258" s="128"/>
      <c r="Q258"/>
      <c r="R258"/>
      <c r="S258"/>
      <c r="T258"/>
    </row>
    <row r="259" spans="14:20" ht="15" x14ac:dyDescent="0.25">
      <c r="N259" s="130"/>
      <c r="O259" s="128"/>
      <c r="P259" s="128"/>
      <c r="Q259"/>
      <c r="R259"/>
      <c r="S259"/>
      <c r="T259"/>
    </row>
    <row r="260" spans="14:20" ht="15" x14ac:dyDescent="0.25">
      <c r="N260" s="130"/>
      <c r="O260" s="128"/>
      <c r="P260" s="128"/>
      <c r="Q260"/>
      <c r="R260"/>
      <c r="S260"/>
      <c r="T260"/>
    </row>
    <row r="261" spans="14:20" ht="15" x14ac:dyDescent="0.25">
      <c r="N261" s="130"/>
      <c r="O261" s="128"/>
      <c r="P261" s="128"/>
      <c r="Q261"/>
      <c r="R261"/>
      <c r="S261"/>
      <c r="T261"/>
    </row>
    <row r="262" spans="14:20" ht="15" x14ac:dyDescent="0.25">
      <c r="N262" s="130"/>
      <c r="O262" s="128"/>
      <c r="P262" s="128"/>
      <c r="Q262"/>
      <c r="R262"/>
      <c r="S262"/>
      <c r="T262"/>
    </row>
    <row r="263" spans="14:20" ht="15" x14ac:dyDescent="0.25">
      <c r="N263" s="130"/>
      <c r="O263" s="128"/>
      <c r="P263" s="128"/>
      <c r="Q263"/>
      <c r="R263"/>
      <c r="S263"/>
      <c r="T263"/>
    </row>
    <row r="264" spans="14:20" ht="15" x14ac:dyDescent="0.25">
      <c r="N264" s="130"/>
      <c r="O264" s="128"/>
      <c r="P264" s="128"/>
      <c r="Q264"/>
      <c r="R264"/>
      <c r="S264"/>
      <c r="T264"/>
    </row>
    <row r="265" spans="14:20" ht="15" x14ac:dyDescent="0.25">
      <c r="N265" s="130"/>
      <c r="O265" s="128"/>
      <c r="P265" s="128"/>
      <c r="Q265"/>
      <c r="R265"/>
      <c r="S265"/>
      <c r="T265"/>
    </row>
    <row r="266" spans="14:20" ht="15" x14ac:dyDescent="0.25">
      <c r="N266" s="130"/>
      <c r="O266" s="128"/>
      <c r="P266" s="128"/>
      <c r="Q266"/>
      <c r="R266"/>
      <c r="S266"/>
      <c r="T266"/>
    </row>
    <row r="267" spans="14:20" ht="15" x14ac:dyDescent="0.25">
      <c r="N267" s="130"/>
      <c r="O267" s="128"/>
      <c r="P267" s="128"/>
      <c r="Q267"/>
      <c r="R267"/>
      <c r="S267"/>
      <c r="T267"/>
    </row>
    <row r="268" spans="14:20" ht="15" x14ac:dyDescent="0.25">
      <c r="N268" s="130"/>
      <c r="O268" s="128"/>
      <c r="P268" s="128"/>
      <c r="Q268"/>
      <c r="R268"/>
      <c r="S268"/>
      <c r="T268"/>
    </row>
    <row r="269" spans="14:20" ht="15" x14ac:dyDescent="0.25">
      <c r="N269" s="130"/>
      <c r="O269" s="128"/>
      <c r="P269" s="128"/>
      <c r="Q269"/>
      <c r="R269"/>
      <c r="S269"/>
      <c r="T269"/>
    </row>
    <row r="270" spans="14:20" ht="15" x14ac:dyDescent="0.25">
      <c r="N270" s="130"/>
      <c r="O270" s="128"/>
      <c r="P270" s="128"/>
      <c r="Q270"/>
      <c r="R270"/>
      <c r="S270"/>
      <c r="T270"/>
    </row>
    <row r="271" spans="14:20" ht="15" x14ac:dyDescent="0.25">
      <c r="N271" s="130"/>
      <c r="O271" s="128"/>
      <c r="P271" s="128"/>
      <c r="Q271"/>
      <c r="R271"/>
      <c r="S271"/>
      <c r="T271"/>
    </row>
    <row r="272" spans="14:20" ht="15" x14ac:dyDescent="0.25">
      <c r="N272" s="130"/>
      <c r="O272" s="128"/>
      <c r="P272" s="128"/>
      <c r="Q272"/>
      <c r="R272"/>
      <c r="S272"/>
      <c r="T272"/>
    </row>
    <row r="273" spans="14:20" ht="15" x14ac:dyDescent="0.25">
      <c r="N273" s="130"/>
      <c r="O273" s="128"/>
      <c r="P273" s="128"/>
      <c r="Q273"/>
      <c r="R273"/>
      <c r="S273"/>
      <c r="T273"/>
    </row>
    <row r="274" spans="14:20" ht="15" x14ac:dyDescent="0.25">
      <c r="N274" s="130"/>
      <c r="O274" s="128"/>
      <c r="P274" s="128"/>
      <c r="Q274"/>
      <c r="R274"/>
      <c r="S274"/>
      <c r="T274"/>
    </row>
    <row r="275" spans="14:20" ht="15" x14ac:dyDescent="0.25">
      <c r="N275" s="130"/>
      <c r="O275" s="128"/>
      <c r="P275" s="128"/>
      <c r="Q275"/>
      <c r="R275"/>
      <c r="S275"/>
      <c r="T275"/>
    </row>
    <row r="276" spans="14:20" ht="15" x14ac:dyDescent="0.25">
      <c r="N276" s="130"/>
      <c r="O276" s="128"/>
      <c r="P276" s="128"/>
      <c r="Q276"/>
      <c r="R276"/>
      <c r="S276"/>
      <c r="T276"/>
    </row>
    <row r="277" spans="14:20" ht="15" x14ac:dyDescent="0.25">
      <c r="N277" s="130"/>
      <c r="O277" s="128"/>
      <c r="P277" s="128"/>
      <c r="Q277"/>
      <c r="R277"/>
      <c r="S277"/>
      <c r="T277"/>
    </row>
    <row r="278" spans="14:20" ht="15" x14ac:dyDescent="0.25">
      <c r="N278" s="130"/>
      <c r="O278" s="128"/>
      <c r="P278" s="128"/>
      <c r="Q278"/>
      <c r="R278"/>
      <c r="S278"/>
      <c r="T278"/>
    </row>
    <row r="279" spans="14:20" ht="15" x14ac:dyDescent="0.25">
      <c r="N279" s="130"/>
      <c r="O279" s="128"/>
      <c r="P279" s="128"/>
      <c r="Q279"/>
      <c r="R279"/>
      <c r="S279"/>
      <c r="T279"/>
    </row>
    <row r="280" spans="14:20" ht="15" x14ac:dyDescent="0.25">
      <c r="N280" s="130"/>
      <c r="O280" s="128"/>
      <c r="P280" s="128"/>
      <c r="Q280"/>
      <c r="R280"/>
      <c r="S280"/>
      <c r="T280"/>
    </row>
    <row r="281" spans="14:20" ht="15" x14ac:dyDescent="0.25">
      <c r="N281" s="130"/>
      <c r="O281" s="128"/>
      <c r="P281" s="128"/>
      <c r="Q281"/>
      <c r="R281"/>
      <c r="S281"/>
      <c r="T281"/>
    </row>
    <row r="282" spans="14:20" ht="15" x14ac:dyDescent="0.25">
      <c r="N282" s="130"/>
      <c r="O282" s="128"/>
      <c r="P282" s="128"/>
      <c r="Q282"/>
      <c r="R282"/>
      <c r="S282"/>
      <c r="T282"/>
    </row>
    <row r="283" spans="14:20" ht="15" x14ac:dyDescent="0.25">
      <c r="N283" s="130"/>
      <c r="O283" s="128"/>
      <c r="P283" s="128"/>
      <c r="Q283"/>
      <c r="R283"/>
      <c r="S283"/>
      <c r="T283"/>
    </row>
    <row r="284" spans="14:20" ht="15" x14ac:dyDescent="0.25">
      <c r="N284" s="130"/>
      <c r="O284" s="128"/>
      <c r="P284" s="128"/>
      <c r="Q284"/>
      <c r="R284"/>
      <c r="S284"/>
      <c r="T284"/>
    </row>
    <row r="285" spans="14:20" ht="15" x14ac:dyDescent="0.25">
      <c r="N285" s="130"/>
      <c r="O285" s="128"/>
      <c r="P285" s="128"/>
      <c r="Q285"/>
      <c r="R285"/>
      <c r="S285"/>
      <c r="T285"/>
    </row>
    <row r="286" spans="14:20" ht="15" x14ac:dyDescent="0.25">
      <c r="N286" s="130"/>
      <c r="O286" s="128"/>
      <c r="P286" s="128"/>
      <c r="Q286"/>
      <c r="R286"/>
      <c r="S286"/>
      <c r="T286"/>
    </row>
    <row r="287" spans="14:20" ht="15" x14ac:dyDescent="0.25">
      <c r="N287" s="130"/>
      <c r="O287" s="128"/>
      <c r="P287" s="128"/>
      <c r="Q287"/>
      <c r="R287"/>
      <c r="S287"/>
      <c r="T287"/>
    </row>
    <row r="288" spans="14:20" ht="15" x14ac:dyDescent="0.25">
      <c r="N288" s="130"/>
      <c r="O288" s="128"/>
      <c r="P288" s="128"/>
      <c r="Q288"/>
      <c r="R288"/>
      <c r="S288"/>
      <c r="T288"/>
    </row>
    <row r="289" spans="14:20" ht="15" x14ac:dyDescent="0.25">
      <c r="N289" s="130"/>
      <c r="O289" s="128"/>
      <c r="P289" s="128"/>
      <c r="Q289"/>
      <c r="R289"/>
      <c r="S289"/>
      <c r="T289"/>
    </row>
    <row r="290" spans="14:20" ht="15" x14ac:dyDescent="0.25">
      <c r="N290" s="130"/>
      <c r="O290" s="128"/>
      <c r="P290" s="128"/>
      <c r="Q290"/>
      <c r="R290"/>
      <c r="S290"/>
      <c r="T290"/>
    </row>
    <row r="291" spans="14:20" ht="15" x14ac:dyDescent="0.25">
      <c r="N291" s="130"/>
      <c r="O291" s="128"/>
      <c r="P291" s="128"/>
      <c r="Q291"/>
      <c r="R291"/>
      <c r="S291"/>
      <c r="T291"/>
    </row>
    <row r="292" spans="14:20" ht="15" x14ac:dyDescent="0.25">
      <c r="N292" s="130"/>
      <c r="O292" s="128"/>
      <c r="P292" s="128"/>
      <c r="Q292"/>
      <c r="R292"/>
      <c r="S292"/>
      <c r="T292"/>
    </row>
    <row r="293" spans="14:20" ht="15" x14ac:dyDescent="0.25">
      <c r="N293" s="130"/>
      <c r="O293" s="128"/>
      <c r="P293" s="128"/>
      <c r="Q293"/>
      <c r="R293"/>
      <c r="S293"/>
      <c r="T293"/>
    </row>
    <row r="294" spans="14:20" ht="15" x14ac:dyDescent="0.25">
      <c r="N294" s="130"/>
      <c r="O294" s="128"/>
      <c r="P294" s="128"/>
      <c r="Q294"/>
      <c r="R294"/>
      <c r="S294"/>
      <c r="T294"/>
    </row>
    <row r="295" spans="14:20" ht="15" x14ac:dyDescent="0.25">
      <c r="N295" s="130"/>
      <c r="O295" s="128"/>
      <c r="P295" s="128"/>
      <c r="Q295"/>
      <c r="R295"/>
      <c r="S295"/>
      <c r="T295"/>
    </row>
    <row r="296" spans="14:20" ht="15" x14ac:dyDescent="0.25">
      <c r="N296" s="130"/>
      <c r="O296" s="128"/>
      <c r="P296" s="128"/>
      <c r="Q296"/>
      <c r="R296"/>
      <c r="S296"/>
      <c r="T296"/>
    </row>
    <row r="297" spans="14:20" ht="15" x14ac:dyDescent="0.25">
      <c r="N297" s="130"/>
      <c r="O297" s="128"/>
      <c r="P297" s="128"/>
      <c r="Q297"/>
      <c r="R297"/>
      <c r="S297"/>
      <c r="T297"/>
    </row>
    <row r="298" spans="14:20" ht="15" x14ac:dyDescent="0.25">
      <c r="N298" s="130"/>
      <c r="O298" s="128"/>
      <c r="P298" s="128"/>
      <c r="Q298"/>
      <c r="R298"/>
      <c r="S298"/>
      <c r="T298"/>
    </row>
    <row r="299" spans="14:20" ht="15" x14ac:dyDescent="0.25">
      <c r="N299" s="130"/>
      <c r="O299" s="128"/>
      <c r="P299" s="128"/>
      <c r="Q299"/>
      <c r="R299"/>
      <c r="S299"/>
      <c r="T299"/>
    </row>
    <row r="300" spans="14:20" ht="15" x14ac:dyDescent="0.25">
      <c r="N300" s="130"/>
      <c r="O300" s="128"/>
      <c r="P300" s="128"/>
      <c r="Q300"/>
      <c r="R300"/>
      <c r="S300"/>
      <c r="T300"/>
    </row>
    <row r="301" spans="14:20" ht="15" x14ac:dyDescent="0.25">
      <c r="N301" s="130"/>
      <c r="O301" s="128"/>
      <c r="P301" s="128"/>
      <c r="Q301"/>
      <c r="R301"/>
      <c r="S301"/>
      <c r="T301"/>
    </row>
    <row r="302" spans="14:20" ht="15" x14ac:dyDescent="0.25">
      <c r="N302" s="130"/>
      <c r="O302" s="128"/>
      <c r="P302" s="128"/>
      <c r="Q302"/>
      <c r="R302"/>
      <c r="S302"/>
      <c r="T302"/>
    </row>
    <row r="303" spans="14:20" ht="15" x14ac:dyDescent="0.25">
      <c r="N303" s="130"/>
      <c r="O303" s="128"/>
      <c r="P303" s="128"/>
      <c r="Q303"/>
      <c r="R303"/>
      <c r="S303"/>
      <c r="T303"/>
    </row>
    <row r="304" spans="14:20" ht="15" x14ac:dyDescent="0.25">
      <c r="N304" s="130"/>
      <c r="O304" s="128"/>
      <c r="P304" s="128"/>
      <c r="Q304"/>
      <c r="R304"/>
      <c r="S304"/>
      <c r="T304"/>
    </row>
    <row r="305" spans="14:20" ht="15" x14ac:dyDescent="0.25">
      <c r="N305" s="130"/>
      <c r="O305" s="128"/>
      <c r="P305" s="128"/>
      <c r="Q305"/>
      <c r="R305"/>
      <c r="S305"/>
      <c r="T305"/>
    </row>
    <row r="306" spans="14:20" ht="15" x14ac:dyDescent="0.25">
      <c r="N306" s="130"/>
      <c r="O306" s="128"/>
      <c r="P306" s="128"/>
      <c r="Q306"/>
      <c r="R306"/>
      <c r="S306"/>
      <c r="T306"/>
    </row>
    <row r="307" spans="14:20" ht="15" x14ac:dyDescent="0.25">
      <c r="N307" s="130"/>
      <c r="O307" s="128"/>
      <c r="P307" s="128"/>
      <c r="Q307"/>
      <c r="R307"/>
      <c r="S307"/>
      <c r="T307"/>
    </row>
    <row r="308" spans="14:20" ht="15" x14ac:dyDescent="0.25">
      <c r="N308" s="130"/>
      <c r="O308" s="128"/>
      <c r="P308" s="128"/>
      <c r="Q308"/>
      <c r="R308"/>
      <c r="S308"/>
      <c r="T308"/>
    </row>
    <row r="309" spans="14:20" ht="15" x14ac:dyDescent="0.25">
      <c r="N309" s="130"/>
      <c r="O309" s="128"/>
      <c r="P309" s="128"/>
      <c r="Q309"/>
      <c r="R309"/>
      <c r="S309"/>
      <c r="T309"/>
    </row>
    <row r="310" spans="14:20" ht="15" x14ac:dyDescent="0.25">
      <c r="N310" s="130"/>
      <c r="O310" s="128"/>
      <c r="P310" s="128"/>
      <c r="Q310"/>
      <c r="R310"/>
      <c r="S310"/>
      <c r="T310"/>
    </row>
    <row r="311" spans="14:20" ht="15" x14ac:dyDescent="0.25">
      <c r="N311" s="130"/>
      <c r="O311" s="128"/>
      <c r="P311" s="128"/>
      <c r="Q311"/>
      <c r="R311"/>
      <c r="S311"/>
      <c r="T311"/>
    </row>
  </sheetData>
  <sheetProtection algorithmName="SHA-512" hashValue="P/+tqKh+s4PZfZwG5gnbF8vDuqjS7jabODe7ybgWlru0sPS9dLfroBNQU1rRWhJthHSQrmrkBSy52MOprpJAFw==" saltValue="LjG2eLP1iXrJ1encE97r5A==" spinCount="100000" sheet="1" objects="1" scenarios="1" selectLockedCells="1"/>
  <mergeCells count="2">
    <mergeCell ref="D4:F4"/>
    <mergeCell ref="N8:P8"/>
  </mergeCells>
  <conditionalFormatting sqref="J1:J1048576">
    <cfRule type="cellIs" dxfId="0" priority="2" operator="equal">
      <formula>0</formula>
    </cfRule>
  </conditionalFormatting>
  <dataValidations count="7">
    <dataValidation type="textLength" operator="equal" allowBlank="1" showInputMessage="1" showErrorMessage="1" errorTitle="Input error" error="MA# must be 11 digits." sqref="F4:F5 F9:F209" xr:uid="{00000000-0002-0000-0300-000000000000}">
      <formula1>11</formula1>
    </dataValidation>
    <dataValidation type="textLength" operator="equal" allowBlank="1" showInputMessage="1" showErrorMessage="1" errorTitle="Input error" error="Provider number must be 9 digits." sqref="C10:C209" xr:uid="{00000000-0002-0000-0300-000001000000}">
      <formula1>9</formula1>
    </dataValidation>
    <dataValidation type="textLength" operator="equal" allowBlank="1" showInputMessage="1" showErrorMessage="1" errorTitle="Input error" error="Provider number is a 9 digit number." sqref="C9" xr:uid="{00000000-0002-0000-0300-000002000000}">
      <formula1>9</formula1>
    </dataValidation>
    <dataValidation type="date" operator="greaterThanOrEqual" allowBlank="1" showInputMessage="1" showErrorMessage="1" errorTitle="Date error" error="Date must be on or after 1/19/21." sqref="G9" xr:uid="{00000000-0002-0000-0300-000003000000}">
      <formula1>44215</formula1>
    </dataValidation>
    <dataValidation type="date" operator="greaterThanOrEqual" allowBlank="1" showInputMessage="1" showErrorMessage="1" errorTitle="Date error" error="Date must be on or after 4/01/22." sqref="G10:G209" xr:uid="{00000000-0002-0000-0300-000004000000}">
      <formula1>44652</formula1>
    </dataValidation>
    <dataValidation type="list" allowBlank="1" showInputMessage="1" showErrorMessage="1" sqref="Q10:Q209" xr:uid="{00000000-0002-0000-0300-000005000000}">
      <formula1>$W$3:$W$4</formula1>
    </dataValidation>
    <dataValidation type="list" allowBlank="1" showInputMessage="1" showErrorMessage="1" sqref="M10:M209" xr:uid="{EC093226-C288-4551-8C3C-A2DAC8006537}">
      <formula1>$AG$10:$AG$24</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7000000}">
          <x14:formula1>
            <xm:f>Lists!$I$97:$I$109</xm:f>
          </x14:formula1>
          <xm:sqref>I10:I209</xm:sqref>
        </x14:dataValidation>
        <x14:dataValidation type="list" allowBlank="1" showInputMessage="1" showErrorMessage="1" xr:uid="{00000000-0002-0000-0300-000008000000}">
          <x14:formula1>
            <xm:f>Lists!$E$3:$E$6</xm:f>
          </x14:formula1>
          <xm:sqref>H10:H209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EBEFD-31B7-4AC6-912E-0C6859F64E41}">
  <sheetPr>
    <tabColor theme="5" tint="0.79998168889431442"/>
    <pageSetUpPr fitToPage="1"/>
  </sheetPr>
  <dimension ref="A1:F49"/>
  <sheetViews>
    <sheetView workbookViewId="0">
      <selection activeCell="C13" sqref="C13"/>
    </sheetView>
  </sheetViews>
  <sheetFormatPr defaultColWidth="9.140625" defaultRowHeight="14.65" customHeight="1" x14ac:dyDescent="0.25"/>
  <cols>
    <col min="1" max="1" width="35.7109375" style="128" bestFit="1" customWidth="1"/>
    <col min="2" max="2" width="41" style="128" bestFit="1" customWidth="1"/>
    <col min="3" max="3" width="25.7109375" style="128" customWidth="1"/>
    <col min="4" max="16384" width="9.140625" style="128"/>
  </cols>
  <sheetData>
    <row r="1" spans="1:6" ht="15" x14ac:dyDescent="0.25">
      <c r="D1" s="130"/>
    </row>
    <row r="2" spans="1:6" ht="15" x14ac:dyDescent="0.25">
      <c r="D2" s="130"/>
    </row>
    <row r="3" spans="1:6" ht="15" x14ac:dyDescent="0.25">
      <c r="D3" s="130"/>
    </row>
    <row r="4" spans="1:6" ht="15.75" x14ac:dyDescent="0.25">
      <c r="A4" s="131"/>
      <c r="D4" s="130"/>
    </row>
    <row r="5" spans="1:6" ht="15" x14ac:dyDescent="0.25">
      <c r="D5" s="130"/>
    </row>
    <row r="6" spans="1:6" ht="48" x14ac:dyDescent="0.3">
      <c r="A6" s="232" t="s">
        <v>874</v>
      </c>
      <c r="B6" s="132"/>
      <c r="C6" s="232" t="s">
        <v>851</v>
      </c>
      <c r="D6" s="265"/>
      <c r="E6" s="266"/>
      <c r="F6" s="266"/>
    </row>
    <row r="7" spans="1:6" ht="18.75" x14ac:dyDescent="0.3">
      <c r="A7" s="232"/>
      <c r="B7" s="233"/>
      <c r="C7" s="233"/>
      <c r="D7" s="267"/>
      <c r="E7" s="268"/>
      <c r="F7" s="268"/>
    </row>
    <row r="8" spans="1:6" ht="15.75" x14ac:dyDescent="0.25">
      <c r="A8" s="133" t="s">
        <v>852</v>
      </c>
      <c r="B8" s="134"/>
      <c r="D8" s="130"/>
    </row>
    <row r="9" spans="1:6" ht="15.75" x14ac:dyDescent="0.25">
      <c r="A9" s="133" t="s">
        <v>853</v>
      </c>
      <c r="B9" s="135"/>
      <c r="D9" s="130"/>
    </row>
    <row r="10" spans="1:6" ht="15.75" x14ac:dyDescent="0.25">
      <c r="A10" s="133" t="s">
        <v>854</v>
      </c>
      <c r="B10" s="135"/>
      <c r="D10" s="130" t="s">
        <v>215</v>
      </c>
    </row>
    <row r="11" spans="1:6" ht="15.75" x14ac:dyDescent="0.25">
      <c r="A11" s="133" t="s">
        <v>855</v>
      </c>
      <c r="B11" s="136"/>
      <c r="D11" s="130"/>
    </row>
    <row r="12" spans="1:6" ht="15.75" x14ac:dyDescent="0.25">
      <c r="A12" s="133" t="s">
        <v>856</v>
      </c>
      <c r="B12" s="135"/>
      <c r="D12" s="130"/>
    </row>
    <row r="13" spans="1:6" ht="15.75" x14ac:dyDescent="0.25">
      <c r="A13" s="133" t="s">
        <v>857</v>
      </c>
      <c r="B13" s="135"/>
      <c r="D13" s="130"/>
    </row>
    <row r="14" spans="1:6" ht="15.75" x14ac:dyDescent="0.25">
      <c r="A14" s="133" t="s">
        <v>185</v>
      </c>
      <c r="B14" s="179" t="s">
        <v>858</v>
      </c>
      <c r="D14" s="130"/>
    </row>
    <row r="15" spans="1:6" ht="15.75" x14ac:dyDescent="0.25">
      <c r="A15" s="133" t="s">
        <v>163</v>
      </c>
      <c r="B15" s="179" t="s">
        <v>859</v>
      </c>
      <c r="D15" s="130"/>
    </row>
    <row r="16" spans="1:6" ht="15.75" x14ac:dyDescent="0.25">
      <c r="A16" s="137" t="s">
        <v>860</v>
      </c>
      <c r="B16" s="179" t="s">
        <v>861</v>
      </c>
      <c r="D16" s="130"/>
    </row>
    <row r="17" spans="1:6" ht="15.75" x14ac:dyDescent="0.25">
      <c r="A17" s="138" t="s">
        <v>862</v>
      </c>
      <c r="B17" s="139"/>
      <c r="D17" s="130"/>
    </row>
    <row r="18" spans="1:6" ht="15" x14ac:dyDescent="0.25">
      <c r="D18" s="130"/>
    </row>
    <row r="19" spans="1:6" ht="15.75" x14ac:dyDescent="0.25">
      <c r="A19" s="140" t="s">
        <v>863</v>
      </c>
      <c r="B19" s="137"/>
      <c r="D19" s="130"/>
    </row>
    <row r="20" spans="1:6" ht="15" x14ac:dyDescent="0.25">
      <c r="A20" s="269" t="s">
        <v>864</v>
      </c>
      <c r="B20" s="269"/>
      <c r="D20" s="130"/>
    </row>
    <row r="21" spans="1:6" ht="30.75" customHeight="1" x14ac:dyDescent="0.25">
      <c r="A21" s="269"/>
      <c r="B21" s="269"/>
      <c r="D21" s="130"/>
    </row>
    <row r="22" spans="1:6" ht="15" x14ac:dyDescent="0.25">
      <c r="A22" s="270"/>
      <c r="B22" s="271"/>
      <c r="D22" s="130"/>
    </row>
    <row r="23" spans="1:6" ht="15" x14ac:dyDescent="0.25">
      <c r="A23" s="272"/>
      <c r="B23" s="272"/>
      <c r="D23" s="130"/>
      <c r="F23" s="6"/>
    </row>
    <row r="24" spans="1:6" ht="15.75" x14ac:dyDescent="0.25">
      <c r="A24" s="141" t="s">
        <v>865</v>
      </c>
      <c r="B24" s="141"/>
      <c r="D24" s="130"/>
    </row>
    <row r="25" spans="1:6" ht="15.75" x14ac:dyDescent="0.25">
      <c r="A25" s="142" t="s">
        <v>866</v>
      </c>
      <c r="B25" s="143"/>
      <c r="D25" s="130"/>
    </row>
    <row r="26" spans="1:6" ht="15.75" x14ac:dyDescent="0.25">
      <c r="A26" s="144" t="s">
        <v>867</v>
      </c>
      <c r="B26" s="143"/>
      <c r="D26" s="130"/>
    </row>
    <row r="27" spans="1:6" ht="15.75" x14ac:dyDescent="0.25">
      <c r="A27" s="145" t="s">
        <v>868</v>
      </c>
      <c r="B27" s="146"/>
      <c r="D27" s="130"/>
    </row>
    <row r="28" spans="1:6" ht="15.75" x14ac:dyDescent="0.25">
      <c r="A28" s="145" t="s">
        <v>869</v>
      </c>
      <c r="B28" s="143"/>
      <c r="D28" s="130"/>
    </row>
    <row r="29" spans="1:6" ht="15.75" x14ac:dyDescent="0.25">
      <c r="A29" s="145" t="s">
        <v>870</v>
      </c>
      <c r="B29" s="147"/>
      <c r="D29" s="130"/>
    </row>
    <row r="30" spans="1:6" ht="15" x14ac:dyDescent="0.25">
      <c r="D30" s="130"/>
    </row>
    <row r="31" spans="1:6" ht="15.75" x14ac:dyDescent="0.25">
      <c r="A31" s="148" t="s">
        <v>971</v>
      </c>
      <c r="D31" s="130"/>
    </row>
    <row r="32" spans="1:6" ht="15" x14ac:dyDescent="0.25">
      <c r="A32" s="59"/>
      <c r="D32" s="130"/>
    </row>
    <row r="33" spans="1:4" ht="15.75" x14ac:dyDescent="0.25">
      <c r="A33" s="147"/>
      <c r="B33" s="151"/>
      <c r="D33" s="130"/>
    </row>
    <row r="34" spans="1:4" ht="15.75" x14ac:dyDescent="0.25">
      <c r="A34" s="150" t="s">
        <v>871</v>
      </c>
      <c r="D34" s="130"/>
    </row>
    <row r="35" spans="1:4" ht="15.75" x14ac:dyDescent="0.25">
      <c r="A35" s="150" t="s">
        <v>866</v>
      </c>
      <c r="B35" s="151"/>
      <c r="C35" s="128" t="s">
        <v>215</v>
      </c>
      <c r="D35" s="130"/>
    </row>
    <row r="36" spans="1:4" ht="14.65" customHeight="1" x14ac:dyDescent="0.25">
      <c r="A36" s="150" t="s">
        <v>867</v>
      </c>
      <c r="B36" s="152"/>
    </row>
    <row r="37" spans="1:4" ht="14.65" customHeight="1" x14ac:dyDescent="0.25">
      <c r="A37" s="150" t="s">
        <v>868</v>
      </c>
      <c r="B37" s="152"/>
    </row>
    <row r="38" spans="1:4" ht="14.65" customHeight="1" x14ac:dyDescent="0.25">
      <c r="A38" s="145" t="s">
        <v>869</v>
      </c>
      <c r="B38" s="143"/>
    </row>
    <row r="39" spans="1:4" ht="14.65" customHeight="1" x14ac:dyDescent="0.25">
      <c r="A39" s="145" t="s">
        <v>870</v>
      </c>
      <c r="B39" s="147"/>
    </row>
    <row r="41" spans="1:4" ht="14.65" customHeight="1" x14ac:dyDescent="0.25">
      <c r="A41" s="148" t="s">
        <v>972</v>
      </c>
    </row>
    <row r="42" spans="1:4" ht="14.65" customHeight="1" x14ac:dyDescent="0.25">
      <c r="A42" s="59"/>
    </row>
    <row r="43" spans="1:4" ht="14.65" customHeight="1" x14ac:dyDescent="0.25">
      <c r="A43" s="147"/>
      <c r="B43" s="151"/>
    </row>
    <row r="44" spans="1:4" ht="14.65" customHeight="1" x14ac:dyDescent="0.25">
      <c r="A44" s="150" t="s">
        <v>871</v>
      </c>
    </row>
    <row r="45" spans="1:4" ht="14.65" customHeight="1" x14ac:dyDescent="0.25">
      <c r="A45" s="150" t="s">
        <v>866</v>
      </c>
      <c r="B45" s="151"/>
    </row>
    <row r="46" spans="1:4" ht="14.65" customHeight="1" x14ac:dyDescent="0.25">
      <c r="A46" s="150" t="s">
        <v>867</v>
      </c>
      <c r="B46" s="152"/>
    </row>
    <row r="47" spans="1:4" ht="14.65" customHeight="1" x14ac:dyDescent="0.25">
      <c r="A47" s="150" t="s">
        <v>868</v>
      </c>
      <c r="B47" s="152"/>
    </row>
    <row r="48" spans="1:4" ht="14.65" customHeight="1" x14ac:dyDescent="0.25">
      <c r="A48" s="145" t="s">
        <v>869</v>
      </c>
      <c r="B48" s="143"/>
    </row>
    <row r="49" spans="1:2" ht="14.65" customHeight="1" x14ac:dyDescent="0.25">
      <c r="A49" s="145" t="s">
        <v>870</v>
      </c>
      <c r="B49" s="147"/>
    </row>
  </sheetData>
  <mergeCells count="4">
    <mergeCell ref="D6:F6"/>
    <mergeCell ref="D7:F7"/>
    <mergeCell ref="A20:B21"/>
    <mergeCell ref="A22:B23"/>
  </mergeCells>
  <pageMargins left="0.7" right="0.7" top="0.75" bottom="0.75" header="0.3" footer="0.3"/>
  <pageSetup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6"/>
  <sheetViews>
    <sheetView workbookViewId="0">
      <selection activeCell="A30" sqref="A30"/>
    </sheetView>
  </sheetViews>
  <sheetFormatPr defaultRowHeight="14.65" customHeight="1" x14ac:dyDescent="0.25"/>
  <cols>
    <col min="1" max="1" width="74.140625" bestFit="1" customWidth="1"/>
    <col min="2" max="2" width="12.28515625" customWidth="1"/>
    <col min="3" max="3" width="11.5703125" customWidth="1"/>
    <col min="4" max="4" width="11.7109375" customWidth="1"/>
  </cols>
  <sheetData>
    <row r="1" spans="1:4" ht="15" x14ac:dyDescent="0.25">
      <c r="A1" s="9"/>
      <c r="B1" s="273" t="s">
        <v>216</v>
      </c>
      <c r="C1" s="273"/>
      <c r="D1" s="273"/>
    </row>
    <row r="2" spans="1:4" ht="30" x14ac:dyDescent="0.25">
      <c r="A2" s="10" t="s">
        <v>217</v>
      </c>
      <c r="B2" s="10" t="s">
        <v>253</v>
      </c>
      <c r="C2" s="10" t="s">
        <v>254</v>
      </c>
      <c r="D2" s="10" t="s">
        <v>255</v>
      </c>
    </row>
    <row r="3" spans="1:4" ht="15" x14ac:dyDescent="0.25">
      <c r="A3" s="11" t="s">
        <v>219</v>
      </c>
      <c r="B3" s="13" t="s">
        <v>243</v>
      </c>
      <c r="C3" s="13" t="s">
        <v>244</v>
      </c>
      <c r="D3" s="13" t="s">
        <v>218</v>
      </c>
    </row>
    <row r="4" spans="1:4" ht="15" x14ac:dyDescent="0.25">
      <c r="A4" s="11" t="s">
        <v>220</v>
      </c>
      <c r="B4" s="13" t="s">
        <v>243</v>
      </c>
      <c r="C4" s="13" t="s">
        <v>244</v>
      </c>
      <c r="D4" s="13" t="s">
        <v>218</v>
      </c>
    </row>
    <row r="5" spans="1:4" ht="15" x14ac:dyDescent="0.25">
      <c r="A5" s="11" t="s">
        <v>221</v>
      </c>
      <c r="B5" s="13" t="s">
        <v>243</v>
      </c>
      <c r="C5" s="13" t="s">
        <v>244</v>
      </c>
      <c r="D5" s="13" t="s">
        <v>218</v>
      </c>
    </row>
    <row r="6" spans="1:4" ht="15" x14ac:dyDescent="0.25">
      <c r="A6" s="11" t="s">
        <v>222</v>
      </c>
      <c r="B6" s="13" t="s">
        <v>245</v>
      </c>
      <c r="C6" s="13" t="s">
        <v>246</v>
      </c>
      <c r="D6" s="13" t="s">
        <v>218</v>
      </c>
    </row>
    <row r="7" spans="1:4" ht="15" x14ac:dyDescent="0.25">
      <c r="A7" s="11" t="s">
        <v>223</v>
      </c>
      <c r="B7" s="13" t="s">
        <v>245</v>
      </c>
      <c r="C7" s="13" t="s">
        <v>246</v>
      </c>
      <c r="D7" s="13" t="s">
        <v>218</v>
      </c>
    </row>
    <row r="8" spans="1:4" ht="15" x14ac:dyDescent="0.25">
      <c r="A8" s="11" t="s">
        <v>224</v>
      </c>
      <c r="B8" s="13" t="s">
        <v>245</v>
      </c>
      <c r="C8" s="13" t="s">
        <v>246</v>
      </c>
      <c r="D8" s="13" t="s">
        <v>218</v>
      </c>
    </row>
    <row r="9" spans="1:4" ht="15" x14ac:dyDescent="0.25">
      <c r="A9" s="11" t="s">
        <v>226</v>
      </c>
      <c r="B9" s="13" t="s">
        <v>245</v>
      </c>
      <c r="C9" s="13" t="s">
        <v>246</v>
      </c>
      <c r="D9" s="13" t="s">
        <v>218</v>
      </c>
    </row>
    <row r="10" spans="1:4" ht="15" x14ac:dyDescent="0.25">
      <c r="A10" s="11" t="s">
        <v>227</v>
      </c>
      <c r="B10" s="13" t="s">
        <v>245</v>
      </c>
      <c r="C10" s="13" t="s">
        <v>246</v>
      </c>
      <c r="D10" s="13" t="s">
        <v>218</v>
      </c>
    </row>
    <row r="11" spans="1:4" ht="15" x14ac:dyDescent="0.25">
      <c r="A11" s="11" t="s">
        <v>228</v>
      </c>
      <c r="B11" s="13" t="s">
        <v>245</v>
      </c>
      <c r="C11" s="13" t="s">
        <v>246</v>
      </c>
      <c r="D11" s="13" t="s">
        <v>218</v>
      </c>
    </row>
    <row r="12" spans="1:4" ht="15" x14ac:dyDescent="0.25">
      <c r="A12" s="11" t="s">
        <v>229</v>
      </c>
      <c r="B12" s="13" t="s">
        <v>245</v>
      </c>
      <c r="C12" s="13" t="s">
        <v>246</v>
      </c>
      <c r="D12" s="13" t="s">
        <v>218</v>
      </c>
    </row>
    <row r="13" spans="1:4" ht="15" x14ac:dyDescent="0.25">
      <c r="A13" s="11" t="s">
        <v>230</v>
      </c>
      <c r="B13" s="13" t="s">
        <v>243</v>
      </c>
      <c r="C13" s="13" t="s">
        <v>244</v>
      </c>
      <c r="D13" s="14" t="s">
        <v>218</v>
      </c>
    </row>
    <row r="14" spans="1:4" ht="15" x14ac:dyDescent="0.25">
      <c r="A14" s="11" t="s">
        <v>231</v>
      </c>
      <c r="B14" s="13" t="s">
        <v>243</v>
      </c>
      <c r="C14" s="13" t="s">
        <v>244</v>
      </c>
      <c r="D14" s="14" t="s">
        <v>218</v>
      </c>
    </row>
    <row r="15" spans="1:4" ht="15" x14ac:dyDescent="0.25">
      <c r="A15" s="11" t="s">
        <v>195</v>
      </c>
      <c r="B15" s="13" t="s">
        <v>243</v>
      </c>
      <c r="C15" s="13" t="s">
        <v>244</v>
      </c>
      <c r="D15" s="14" t="s">
        <v>218</v>
      </c>
    </row>
    <row r="16" spans="1:4" ht="15" x14ac:dyDescent="0.25">
      <c r="A16" s="11" t="s">
        <v>196</v>
      </c>
      <c r="B16" s="13" t="s">
        <v>243</v>
      </c>
      <c r="C16" s="13" t="s">
        <v>244</v>
      </c>
      <c r="D16" s="14" t="s">
        <v>218</v>
      </c>
    </row>
    <row r="17" spans="1:9" ht="15" x14ac:dyDescent="0.25">
      <c r="A17" s="11" t="s">
        <v>197</v>
      </c>
      <c r="B17" s="13" t="s">
        <v>243</v>
      </c>
      <c r="C17" s="13" t="s">
        <v>244</v>
      </c>
      <c r="D17" s="14" t="s">
        <v>218</v>
      </c>
    </row>
    <row r="18" spans="1:9" ht="15" x14ac:dyDescent="0.25">
      <c r="A18" s="11" t="s">
        <v>232</v>
      </c>
      <c r="B18" s="13" t="s">
        <v>243</v>
      </c>
      <c r="C18" s="13" t="s">
        <v>244</v>
      </c>
      <c r="D18" s="14" t="s">
        <v>218</v>
      </c>
    </row>
    <row r="19" spans="1:9" ht="15" x14ac:dyDescent="0.25">
      <c r="A19" s="11" t="s">
        <v>233</v>
      </c>
      <c r="B19" s="13" t="s">
        <v>243</v>
      </c>
      <c r="C19" s="13" t="s">
        <v>244</v>
      </c>
      <c r="D19" s="14" t="s">
        <v>218</v>
      </c>
    </row>
    <row r="20" spans="1:9" ht="15" x14ac:dyDescent="0.25">
      <c r="A20" s="11" t="s">
        <v>234</v>
      </c>
      <c r="B20" s="12" t="s">
        <v>240</v>
      </c>
      <c r="C20" s="12" t="s">
        <v>241</v>
      </c>
      <c r="D20" s="12" t="s">
        <v>242</v>
      </c>
    </row>
    <row r="21" spans="1:9" ht="15" x14ac:dyDescent="0.25">
      <c r="A21" s="15" t="s">
        <v>300</v>
      </c>
      <c r="B21" s="12" t="s">
        <v>240</v>
      </c>
      <c r="C21" s="12" t="s">
        <v>241</v>
      </c>
      <c r="D21" s="12" t="s">
        <v>242</v>
      </c>
    </row>
    <row r="22" spans="1:9" ht="15" x14ac:dyDescent="0.25">
      <c r="A22" s="11" t="s">
        <v>198</v>
      </c>
      <c r="B22" s="13" t="s">
        <v>247</v>
      </c>
      <c r="C22" s="13" t="s">
        <v>248</v>
      </c>
      <c r="D22" s="13" t="s">
        <v>249</v>
      </c>
    </row>
    <row r="23" spans="1:9" ht="15" x14ac:dyDescent="0.25">
      <c r="A23" s="11" t="s">
        <v>235</v>
      </c>
      <c r="B23" s="13" t="s">
        <v>247</v>
      </c>
      <c r="C23" s="13" t="s">
        <v>248</v>
      </c>
      <c r="D23" s="13" t="s">
        <v>249</v>
      </c>
    </row>
    <row r="24" spans="1:9" ht="15" x14ac:dyDescent="0.25">
      <c r="A24" s="11" t="s">
        <v>236</v>
      </c>
      <c r="B24" s="13" t="s">
        <v>250</v>
      </c>
      <c r="C24" s="14" t="s">
        <v>251</v>
      </c>
      <c r="D24" s="14" t="s">
        <v>252</v>
      </c>
    </row>
    <row r="25" spans="1:9" ht="15" x14ac:dyDescent="0.25">
      <c r="A25" s="11" t="s">
        <v>237</v>
      </c>
      <c r="B25" s="13" t="s">
        <v>250</v>
      </c>
      <c r="C25" s="14" t="s">
        <v>251</v>
      </c>
      <c r="D25" s="14" t="s">
        <v>252</v>
      </c>
      <c r="I25" t="s">
        <v>215</v>
      </c>
    </row>
    <row r="26" spans="1:9" ht="15" x14ac:dyDescent="0.25">
      <c r="A26" s="11" t="s">
        <v>238</v>
      </c>
      <c r="B26" s="13" t="s">
        <v>250</v>
      </c>
      <c r="C26" s="14" t="s">
        <v>251</v>
      </c>
      <c r="D26" s="14" t="s">
        <v>252</v>
      </c>
    </row>
  </sheetData>
  <mergeCells count="1">
    <mergeCell ref="B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77"/>
  <sheetViews>
    <sheetView topLeftCell="A49" workbookViewId="0">
      <selection activeCell="B78" sqref="B78:D78"/>
    </sheetView>
  </sheetViews>
  <sheetFormatPr defaultRowHeight="14.65" customHeight="1" x14ac:dyDescent="0.25"/>
  <cols>
    <col min="2" max="2" width="48.42578125" bestFit="1" customWidth="1"/>
    <col min="3" max="3" width="48.42578125" customWidth="1"/>
  </cols>
  <sheetData>
    <row r="1" spans="2:4" ht="14.65" customHeight="1" x14ac:dyDescent="0.25">
      <c r="C1" s="9"/>
    </row>
    <row r="2" spans="2:4" ht="14.65" customHeight="1" x14ac:dyDescent="0.25">
      <c r="B2" s="17" t="s">
        <v>217</v>
      </c>
      <c r="C2" s="17" t="s">
        <v>303</v>
      </c>
      <c r="D2" s="18" t="s">
        <v>301</v>
      </c>
    </row>
    <row r="3" spans="2:4" ht="14.65" customHeight="1" x14ac:dyDescent="0.25">
      <c r="B3" s="11" t="s">
        <v>219</v>
      </c>
      <c r="C3" s="11" t="s">
        <v>304</v>
      </c>
      <c r="D3" s="13" t="s">
        <v>243</v>
      </c>
    </row>
    <row r="4" spans="2:4" ht="14.65" customHeight="1" x14ac:dyDescent="0.25">
      <c r="B4" s="11" t="s">
        <v>220</v>
      </c>
      <c r="C4" s="11" t="s">
        <v>305</v>
      </c>
      <c r="D4" s="13" t="s">
        <v>243</v>
      </c>
    </row>
    <row r="5" spans="2:4" ht="14.65" customHeight="1" x14ac:dyDescent="0.25">
      <c r="B5" s="11" t="s">
        <v>221</v>
      </c>
      <c r="C5" s="11" t="s">
        <v>306</v>
      </c>
      <c r="D5" s="13" t="s">
        <v>243</v>
      </c>
    </row>
    <row r="6" spans="2:4" ht="14.65" customHeight="1" x14ac:dyDescent="0.25">
      <c r="B6" s="11" t="s">
        <v>222</v>
      </c>
      <c r="C6" s="11" t="s">
        <v>307</v>
      </c>
      <c r="D6" s="13" t="s">
        <v>245</v>
      </c>
    </row>
    <row r="7" spans="2:4" ht="14.65" customHeight="1" x14ac:dyDescent="0.25">
      <c r="B7" s="11" t="s">
        <v>223</v>
      </c>
      <c r="C7" s="11" t="s">
        <v>308</v>
      </c>
      <c r="D7" s="13" t="s">
        <v>245</v>
      </c>
    </row>
    <row r="8" spans="2:4" ht="14.65" customHeight="1" x14ac:dyDescent="0.25">
      <c r="B8" s="11" t="s">
        <v>224</v>
      </c>
      <c r="C8" s="11" t="s">
        <v>309</v>
      </c>
      <c r="D8" s="13" t="s">
        <v>245</v>
      </c>
    </row>
    <row r="9" spans="2:4" ht="14.65" customHeight="1" x14ac:dyDescent="0.25">
      <c r="B9" s="16" t="s">
        <v>225</v>
      </c>
      <c r="C9" s="11" t="s">
        <v>310</v>
      </c>
      <c r="D9" s="13" t="s">
        <v>245</v>
      </c>
    </row>
    <row r="10" spans="2:4" ht="14.65" customHeight="1" x14ac:dyDescent="0.25">
      <c r="B10" s="16" t="s">
        <v>226</v>
      </c>
      <c r="C10" s="11" t="s">
        <v>311</v>
      </c>
      <c r="D10" s="13" t="s">
        <v>245</v>
      </c>
    </row>
    <row r="11" spans="2:4" ht="14.65" customHeight="1" x14ac:dyDescent="0.25">
      <c r="B11" s="16" t="s">
        <v>227</v>
      </c>
      <c r="C11" s="11" t="s">
        <v>312</v>
      </c>
      <c r="D11" s="13" t="s">
        <v>245</v>
      </c>
    </row>
    <row r="12" spans="2:4" ht="14.65" customHeight="1" x14ac:dyDescent="0.25">
      <c r="B12" s="16" t="s">
        <v>228</v>
      </c>
      <c r="C12" s="11" t="s">
        <v>313</v>
      </c>
      <c r="D12" s="13" t="s">
        <v>245</v>
      </c>
    </row>
    <row r="13" spans="2:4" ht="14.65" customHeight="1" x14ac:dyDescent="0.25">
      <c r="B13" s="16" t="s">
        <v>229</v>
      </c>
      <c r="C13" s="11" t="s">
        <v>314</v>
      </c>
      <c r="D13" s="13" t="s">
        <v>245</v>
      </c>
    </row>
    <row r="14" spans="2:4" ht="14.65" customHeight="1" x14ac:dyDescent="0.25">
      <c r="B14" s="16" t="s">
        <v>230</v>
      </c>
      <c r="C14" s="11" t="s">
        <v>315</v>
      </c>
      <c r="D14" s="13" t="s">
        <v>243</v>
      </c>
    </row>
    <row r="15" spans="2:4" ht="14.65" customHeight="1" x14ac:dyDescent="0.25">
      <c r="B15" s="16" t="s">
        <v>231</v>
      </c>
      <c r="C15" s="11" t="s">
        <v>316</v>
      </c>
      <c r="D15" s="13" t="s">
        <v>243</v>
      </c>
    </row>
    <row r="16" spans="2:4" ht="14.65" customHeight="1" x14ac:dyDescent="0.25">
      <c r="B16" s="16" t="s">
        <v>195</v>
      </c>
      <c r="C16" s="11" t="s">
        <v>317</v>
      </c>
      <c r="D16" s="13" t="s">
        <v>243</v>
      </c>
    </row>
    <row r="17" spans="2:4" ht="14.65" customHeight="1" x14ac:dyDescent="0.25">
      <c r="B17" s="16" t="s">
        <v>196</v>
      </c>
      <c r="C17" s="11" t="s">
        <v>318</v>
      </c>
      <c r="D17" s="13" t="s">
        <v>243</v>
      </c>
    </row>
    <row r="18" spans="2:4" ht="14.65" customHeight="1" x14ac:dyDescent="0.25">
      <c r="B18" s="16" t="s">
        <v>197</v>
      </c>
      <c r="C18" s="11" t="s">
        <v>319</v>
      </c>
      <c r="D18" s="13" t="s">
        <v>243</v>
      </c>
    </row>
    <row r="19" spans="2:4" ht="14.65" customHeight="1" x14ac:dyDescent="0.25">
      <c r="B19" s="16" t="s">
        <v>232</v>
      </c>
      <c r="C19" s="11" t="s">
        <v>320</v>
      </c>
      <c r="D19" s="13" t="s">
        <v>243</v>
      </c>
    </row>
    <row r="20" spans="2:4" ht="14.65" customHeight="1" x14ac:dyDescent="0.25">
      <c r="B20" s="16" t="s">
        <v>233</v>
      </c>
      <c r="C20" s="11" t="s">
        <v>321</v>
      </c>
      <c r="D20" s="13" t="s">
        <v>243</v>
      </c>
    </row>
    <row r="21" spans="2:4" ht="14.65" customHeight="1" x14ac:dyDescent="0.25">
      <c r="B21" s="16" t="s">
        <v>234</v>
      </c>
      <c r="C21" s="11" t="s">
        <v>322</v>
      </c>
      <c r="D21" s="12" t="s">
        <v>240</v>
      </c>
    </row>
    <row r="22" spans="2:4" ht="15" x14ac:dyDescent="0.25">
      <c r="B22" s="16" t="s">
        <v>300</v>
      </c>
      <c r="C22" s="11" t="s">
        <v>323</v>
      </c>
      <c r="D22" s="12" t="s">
        <v>240</v>
      </c>
    </row>
    <row r="23" spans="2:4" ht="15" x14ac:dyDescent="0.25">
      <c r="B23" s="16" t="s">
        <v>198</v>
      </c>
      <c r="C23" s="11" t="s">
        <v>324</v>
      </c>
      <c r="D23" s="13" t="s">
        <v>247</v>
      </c>
    </row>
    <row r="24" spans="2:4" ht="15" x14ac:dyDescent="0.25">
      <c r="B24" s="16" t="s">
        <v>235</v>
      </c>
      <c r="C24" s="11" t="s">
        <v>325</v>
      </c>
      <c r="D24" s="13" t="s">
        <v>247</v>
      </c>
    </row>
    <row r="25" spans="2:4" ht="15" x14ac:dyDescent="0.25">
      <c r="B25" s="16" t="s">
        <v>236</v>
      </c>
      <c r="C25" s="11" t="s">
        <v>326</v>
      </c>
      <c r="D25" s="13" t="s">
        <v>250</v>
      </c>
    </row>
    <row r="26" spans="2:4" ht="15" x14ac:dyDescent="0.25">
      <c r="B26" s="16" t="s">
        <v>237</v>
      </c>
      <c r="C26" s="11" t="s">
        <v>327</v>
      </c>
      <c r="D26" s="13" t="s">
        <v>250</v>
      </c>
    </row>
    <row r="27" spans="2:4" ht="15" x14ac:dyDescent="0.25">
      <c r="B27" s="16" t="s">
        <v>238</v>
      </c>
      <c r="C27" s="11" t="s">
        <v>328</v>
      </c>
      <c r="D27" s="13" t="s">
        <v>250</v>
      </c>
    </row>
    <row r="28" spans="2:4" ht="15" x14ac:dyDescent="0.25">
      <c r="B28" s="11" t="s">
        <v>219</v>
      </c>
      <c r="C28" s="11" t="s">
        <v>329</v>
      </c>
      <c r="D28" s="13" t="s">
        <v>244</v>
      </c>
    </row>
    <row r="29" spans="2:4" ht="15" x14ac:dyDescent="0.25">
      <c r="B29" s="11" t="s">
        <v>220</v>
      </c>
      <c r="C29" s="11" t="s">
        <v>330</v>
      </c>
      <c r="D29" s="13" t="s">
        <v>244</v>
      </c>
    </row>
    <row r="30" spans="2:4" ht="15" x14ac:dyDescent="0.25">
      <c r="B30" s="11" t="s">
        <v>221</v>
      </c>
      <c r="C30" s="11" t="s">
        <v>331</v>
      </c>
      <c r="D30" s="13" t="s">
        <v>244</v>
      </c>
    </row>
    <row r="31" spans="2:4" ht="15" x14ac:dyDescent="0.25">
      <c r="B31" s="11" t="s">
        <v>222</v>
      </c>
      <c r="C31" s="11" t="s">
        <v>332</v>
      </c>
      <c r="D31" s="13" t="s">
        <v>246</v>
      </c>
    </row>
    <row r="32" spans="2:4" ht="15" x14ac:dyDescent="0.25">
      <c r="B32" s="11" t="s">
        <v>223</v>
      </c>
      <c r="C32" s="11" t="s">
        <v>333</v>
      </c>
      <c r="D32" s="13" t="s">
        <v>246</v>
      </c>
    </row>
    <row r="33" spans="2:4" ht="15" x14ac:dyDescent="0.25">
      <c r="B33" s="11" t="s">
        <v>224</v>
      </c>
      <c r="C33" s="11" t="s">
        <v>334</v>
      </c>
      <c r="D33" s="13" t="s">
        <v>246</v>
      </c>
    </row>
    <row r="34" spans="2:4" ht="15" x14ac:dyDescent="0.25">
      <c r="B34" s="16" t="s">
        <v>225</v>
      </c>
      <c r="C34" s="11" t="s">
        <v>335</v>
      </c>
      <c r="D34" s="13" t="s">
        <v>246</v>
      </c>
    </row>
    <row r="35" spans="2:4" ht="15" x14ac:dyDescent="0.25">
      <c r="B35" s="16" t="s">
        <v>226</v>
      </c>
      <c r="C35" s="11" t="s">
        <v>336</v>
      </c>
      <c r="D35" s="13" t="s">
        <v>246</v>
      </c>
    </row>
    <row r="36" spans="2:4" ht="15" x14ac:dyDescent="0.25">
      <c r="B36" s="11" t="s">
        <v>227</v>
      </c>
      <c r="C36" s="11" t="s">
        <v>337</v>
      </c>
      <c r="D36" s="13" t="s">
        <v>246</v>
      </c>
    </row>
    <row r="37" spans="2:4" ht="15" x14ac:dyDescent="0.25">
      <c r="B37" s="11" t="s">
        <v>228</v>
      </c>
      <c r="C37" s="11" t="s">
        <v>338</v>
      </c>
      <c r="D37" s="13" t="s">
        <v>246</v>
      </c>
    </row>
    <row r="38" spans="2:4" ht="15" x14ac:dyDescent="0.25">
      <c r="B38" s="11" t="s">
        <v>229</v>
      </c>
      <c r="C38" s="11" t="s">
        <v>339</v>
      </c>
      <c r="D38" s="13" t="s">
        <v>246</v>
      </c>
    </row>
    <row r="39" spans="2:4" ht="15" x14ac:dyDescent="0.25">
      <c r="B39" s="11" t="s">
        <v>230</v>
      </c>
      <c r="C39" s="11" t="s">
        <v>340</v>
      </c>
      <c r="D39" s="13" t="s">
        <v>244</v>
      </c>
    </row>
    <row r="40" spans="2:4" ht="15" x14ac:dyDescent="0.25">
      <c r="B40" s="11" t="s">
        <v>231</v>
      </c>
      <c r="C40" s="11" t="s">
        <v>341</v>
      </c>
      <c r="D40" s="13" t="s">
        <v>244</v>
      </c>
    </row>
    <row r="41" spans="2:4" ht="15" x14ac:dyDescent="0.25">
      <c r="B41" s="11" t="s">
        <v>195</v>
      </c>
      <c r="C41" s="11" t="s">
        <v>342</v>
      </c>
      <c r="D41" s="13" t="s">
        <v>244</v>
      </c>
    </row>
    <row r="42" spans="2:4" ht="15" x14ac:dyDescent="0.25">
      <c r="B42" s="11" t="s">
        <v>196</v>
      </c>
      <c r="C42" s="11" t="s">
        <v>343</v>
      </c>
      <c r="D42" s="13" t="s">
        <v>244</v>
      </c>
    </row>
    <row r="43" spans="2:4" ht="15" x14ac:dyDescent="0.25">
      <c r="B43" s="11" t="s">
        <v>197</v>
      </c>
      <c r="C43" s="11" t="s">
        <v>344</v>
      </c>
      <c r="D43" s="13" t="s">
        <v>244</v>
      </c>
    </row>
    <row r="44" spans="2:4" ht="15" x14ac:dyDescent="0.25">
      <c r="B44" s="11" t="s">
        <v>232</v>
      </c>
      <c r="C44" s="11" t="s">
        <v>345</v>
      </c>
      <c r="D44" s="13" t="s">
        <v>244</v>
      </c>
    </row>
    <row r="45" spans="2:4" ht="15" x14ac:dyDescent="0.25">
      <c r="B45" s="11" t="s">
        <v>233</v>
      </c>
      <c r="C45" s="11" t="s">
        <v>346</v>
      </c>
      <c r="D45" s="13" t="s">
        <v>244</v>
      </c>
    </row>
    <row r="46" spans="2:4" ht="15" x14ac:dyDescent="0.25">
      <c r="B46" s="11" t="s">
        <v>234</v>
      </c>
      <c r="C46" s="11" t="s">
        <v>347</v>
      </c>
      <c r="D46" s="12" t="s">
        <v>241</v>
      </c>
    </row>
    <row r="47" spans="2:4" ht="15" x14ac:dyDescent="0.25">
      <c r="B47" s="15" t="s">
        <v>300</v>
      </c>
      <c r="C47" s="11" t="s">
        <v>348</v>
      </c>
      <c r="D47" s="12" t="s">
        <v>241</v>
      </c>
    </row>
    <row r="48" spans="2:4" ht="15" x14ac:dyDescent="0.25">
      <c r="B48" s="11" t="s">
        <v>198</v>
      </c>
      <c r="C48" s="11" t="s">
        <v>349</v>
      </c>
      <c r="D48" s="13" t="s">
        <v>248</v>
      </c>
    </row>
    <row r="49" spans="2:4" ht="15" x14ac:dyDescent="0.25">
      <c r="B49" s="11" t="s">
        <v>235</v>
      </c>
      <c r="C49" s="11" t="s">
        <v>350</v>
      </c>
      <c r="D49" s="13" t="s">
        <v>248</v>
      </c>
    </row>
    <row r="50" spans="2:4" ht="15" x14ac:dyDescent="0.25">
      <c r="B50" s="11" t="s">
        <v>236</v>
      </c>
      <c r="C50" s="11" t="s">
        <v>351</v>
      </c>
      <c r="D50" s="14" t="s">
        <v>251</v>
      </c>
    </row>
    <row r="51" spans="2:4" ht="15" x14ac:dyDescent="0.25">
      <c r="B51" s="11" t="s">
        <v>237</v>
      </c>
      <c r="C51" s="11" t="s">
        <v>352</v>
      </c>
      <c r="D51" s="14" t="s">
        <v>251</v>
      </c>
    </row>
    <row r="52" spans="2:4" ht="15" x14ac:dyDescent="0.25">
      <c r="B52" s="11" t="s">
        <v>238</v>
      </c>
      <c r="C52" s="11" t="s">
        <v>353</v>
      </c>
      <c r="D52" s="14" t="s">
        <v>251</v>
      </c>
    </row>
    <row r="53" spans="2:4" ht="15" x14ac:dyDescent="0.25">
      <c r="B53" s="11" t="s">
        <v>219</v>
      </c>
      <c r="C53" s="11" t="s">
        <v>354</v>
      </c>
      <c r="D53" s="13" t="s">
        <v>218</v>
      </c>
    </row>
    <row r="54" spans="2:4" ht="15" x14ac:dyDescent="0.25">
      <c r="B54" s="11" t="s">
        <v>220</v>
      </c>
      <c r="C54" s="11" t="s">
        <v>355</v>
      </c>
      <c r="D54" s="13" t="s">
        <v>218</v>
      </c>
    </row>
    <row r="55" spans="2:4" ht="15" x14ac:dyDescent="0.25">
      <c r="B55" s="11" t="s">
        <v>221</v>
      </c>
      <c r="C55" s="11" t="s">
        <v>356</v>
      </c>
      <c r="D55" s="13" t="s">
        <v>218</v>
      </c>
    </row>
    <row r="56" spans="2:4" ht="15" x14ac:dyDescent="0.25">
      <c r="B56" s="11" t="s">
        <v>222</v>
      </c>
      <c r="C56" s="11" t="s">
        <v>357</v>
      </c>
      <c r="D56" s="13" t="s">
        <v>218</v>
      </c>
    </row>
    <row r="57" spans="2:4" ht="15" x14ac:dyDescent="0.25">
      <c r="B57" s="11" t="s">
        <v>223</v>
      </c>
      <c r="C57" s="11" t="s">
        <v>358</v>
      </c>
      <c r="D57" s="13" t="s">
        <v>218</v>
      </c>
    </row>
    <row r="58" spans="2:4" ht="15" x14ac:dyDescent="0.25">
      <c r="B58" s="11" t="s">
        <v>224</v>
      </c>
      <c r="C58" s="11" t="s">
        <v>359</v>
      </c>
      <c r="D58" s="13" t="s">
        <v>218</v>
      </c>
    </row>
    <row r="59" spans="2:4" ht="15" x14ac:dyDescent="0.25">
      <c r="B59" s="16" t="s">
        <v>225</v>
      </c>
      <c r="C59" s="11" t="s">
        <v>360</v>
      </c>
      <c r="D59" s="13" t="s">
        <v>218</v>
      </c>
    </row>
    <row r="60" spans="2:4" ht="15" x14ac:dyDescent="0.25">
      <c r="B60" s="11" t="s">
        <v>226</v>
      </c>
      <c r="C60" s="11" t="s">
        <v>361</v>
      </c>
      <c r="D60" s="13" t="s">
        <v>218</v>
      </c>
    </row>
    <row r="61" spans="2:4" ht="15" x14ac:dyDescent="0.25">
      <c r="B61" s="11" t="s">
        <v>227</v>
      </c>
      <c r="C61" s="11" t="s">
        <v>362</v>
      </c>
      <c r="D61" s="13" t="s">
        <v>218</v>
      </c>
    </row>
    <row r="62" spans="2:4" ht="15" x14ac:dyDescent="0.25">
      <c r="B62" s="11" t="s">
        <v>228</v>
      </c>
      <c r="C62" s="11" t="s">
        <v>363</v>
      </c>
      <c r="D62" s="13" t="s">
        <v>218</v>
      </c>
    </row>
    <row r="63" spans="2:4" ht="15" x14ac:dyDescent="0.25">
      <c r="B63" s="11" t="s">
        <v>229</v>
      </c>
      <c r="C63" s="11" t="s">
        <v>364</v>
      </c>
      <c r="D63" s="13" t="s">
        <v>218</v>
      </c>
    </row>
    <row r="64" spans="2:4" ht="15" x14ac:dyDescent="0.25">
      <c r="B64" s="11" t="s">
        <v>230</v>
      </c>
      <c r="C64" s="11" t="s">
        <v>365</v>
      </c>
      <c r="D64" s="14" t="s">
        <v>218</v>
      </c>
    </row>
    <row r="65" spans="2:4" ht="15" x14ac:dyDescent="0.25">
      <c r="B65" s="11" t="s">
        <v>231</v>
      </c>
      <c r="C65" s="11" t="s">
        <v>366</v>
      </c>
      <c r="D65" s="14" t="s">
        <v>218</v>
      </c>
    </row>
    <row r="66" spans="2:4" ht="15" x14ac:dyDescent="0.25">
      <c r="B66" s="11" t="s">
        <v>195</v>
      </c>
      <c r="C66" s="11" t="s">
        <v>367</v>
      </c>
      <c r="D66" s="14" t="s">
        <v>218</v>
      </c>
    </row>
    <row r="67" spans="2:4" ht="15" x14ac:dyDescent="0.25">
      <c r="B67" s="11" t="s">
        <v>196</v>
      </c>
      <c r="C67" s="11" t="s">
        <v>368</v>
      </c>
      <c r="D67" s="14" t="s">
        <v>218</v>
      </c>
    </row>
    <row r="68" spans="2:4" ht="15" x14ac:dyDescent="0.25">
      <c r="B68" s="11" t="s">
        <v>197</v>
      </c>
      <c r="C68" s="11" t="s">
        <v>369</v>
      </c>
      <c r="D68" s="14" t="s">
        <v>218</v>
      </c>
    </row>
    <row r="69" spans="2:4" ht="15" x14ac:dyDescent="0.25">
      <c r="B69" s="11" t="s">
        <v>232</v>
      </c>
      <c r="C69" s="11" t="s">
        <v>370</v>
      </c>
      <c r="D69" s="14" t="s">
        <v>218</v>
      </c>
    </row>
    <row r="70" spans="2:4" ht="15" x14ac:dyDescent="0.25">
      <c r="B70" s="11" t="s">
        <v>233</v>
      </c>
      <c r="C70" s="11" t="s">
        <v>371</v>
      </c>
      <c r="D70" s="14" t="s">
        <v>218</v>
      </c>
    </row>
    <row r="71" spans="2:4" ht="15" x14ac:dyDescent="0.25">
      <c r="B71" s="11" t="s">
        <v>234</v>
      </c>
      <c r="C71" s="11" t="s">
        <v>372</v>
      </c>
      <c r="D71" s="12" t="s">
        <v>242</v>
      </c>
    </row>
    <row r="72" spans="2:4" ht="15" x14ac:dyDescent="0.25">
      <c r="B72" s="15" t="s">
        <v>300</v>
      </c>
      <c r="C72" s="11" t="s">
        <v>373</v>
      </c>
      <c r="D72" s="12" t="s">
        <v>242</v>
      </c>
    </row>
    <row r="73" spans="2:4" ht="15" x14ac:dyDescent="0.25">
      <c r="B73" s="11" t="s">
        <v>198</v>
      </c>
      <c r="C73" s="11" t="s">
        <v>374</v>
      </c>
      <c r="D73" s="13" t="s">
        <v>249</v>
      </c>
    </row>
    <row r="74" spans="2:4" ht="15" x14ac:dyDescent="0.25">
      <c r="B74" s="11" t="s">
        <v>235</v>
      </c>
      <c r="C74" s="11" t="s">
        <v>375</v>
      </c>
      <c r="D74" s="13" t="s">
        <v>249</v>
      </c>
    </row>
    <row r="75" spans="2:4" ht="15" x14ac:dyDescent="0.25">
      <c r="B75" s="11" t="s">
        <v>236</v>
      </c>
      <c r="C75" s="11" t="s">
        <v>376</v>
      </c>
      <c r="D75" s="14" t="s">
        <v>252</v>
      </c>
    </row>
    <row r="76" spans="2:4" ht="15" x14ac:dyDescent="0.25">
      <c r="B76" s="11" t="s">
        <v>237</v>
      </c>
      <c r="C76" s="11" t="s">
        <v>377</v>
      </c>
      <c r="D76" s="14" t="s">
        <v>252</v>
      </c>
    </row>
    <row r="77" spans="2:4" ht="15" x14ac:dyDescent="0.25">
      <c r="B77" s="11" t="s">
        <v>238</v>
      </c>
      <c r="C77" s="11" t="s">
        <v>378</v>
      </c>
      <c r="D77" s="14" t="s">
        <v>252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9"/>
  <sheetViews>
    <sheetView workbookViewId="0">
      <pane ySplit="3" topLeftCell="A262" activePane="bottomLeft" state="frozen"/>
      <selection activeCell="C17" sqref="C17:C18"/>
      <selection pane="bottomLeft" activeCell="E268" sqref="E268"/>
    </sheetView>
  </sheetViews>
  <sheetFormatPr defaultColWidth="8.7109375" defaultRowHeight="14.65" customHeight="1" x14ac:dyDescent="0.25"/>
  <cols>
    <col min="1" max="1" width="84.5703125" style="56" customWidth="1"/>
    <col min="2" max="2" width="12.7109375" style="56" customWidth="1"/>
    <col min="3" max="3" width="13.7109375" style="56" customWidth="1"/>
    <col min="4" max="4" width="19.7109375" style="56" customWidth="1"/>
    <col min="5" max="5" width="20.7109375" style="56" customWidth="1"/>
    <col min="6" max="16384" width="8.7109375" style="56"/>
  </cols>
  <sheetData>
    <row r="1" spans="1:5" ht="15" x14ac:dyDescent="0.25">
      <c r="A1" s="5" t="s">
        <v>178</v>
      </c>
      <c r="B1" s="238"/>
      <c r="C1" s="239"/>
      <c r="D1" s="240"/>
      <c r="E1" s="240"/>
    </row>
    <row r="2" spans="1:5" ht="15.75" thickBot="1" x14ac:dyDescent="0.3">
      <c r="A2" s="5"/>
      <c r="B2" s="238"/>
      <c r="C2" s="239"/>
      <c r="D2" s="240"/>
      <c r="E2" s="240"/>
    </row>
    <row r="3" spans="1:5" ht="16.5" thickTop="1" thickBot="1" x14ac:dyDescent="0.3">
      <c r="A3" s="3" t="s">
        <v>162</v>
      </c>
      <c r="B3" s="2" t="s">
        <v>167</v>
      </c>
      <c r="C3" s="1" t="s">
        <v>0</v>
      </c>
      <c r="D3" s="123" t="s">
        <v>740</v>
      </c>
      <c r="E3" s="124" t="s">
        <v>741</v>
      </c>
    </row>
    <row r="4" spans="1:5" ht="15" x14ac:dyDescent="0.25">
      <c r="A4" s="241" t="s">
        <v>94</v>
      </c>
      <c r="B4" s="109" t="s">
        <v>168</v>
      </c>
      <c r="C4" s="242" t="s">
        <v>1</v>
      </c>
      <c r="D4" s="108"/>
      <c r="E4" s="113"/>
    </row>
    <row r="5" spans="1:5" ht="15" x14ac:dyDescent="0.25">
      <c r="A5" s="241" t="s">
        <v>95</v>
      </c>
      <c r="B5" s="109" t="s">
        <v>168</v>
      </c>
      <c r="C5" s="242" t="s">
        <v>2</v>
      </c>
      <c r="D5" s="108"/>
      <c r="E5" s="114"/>
    </row>
    <row r="6" spans="1:5" ht="15" x14ac:dyDescent="0.25">
      <c r="A6" s="241" t="s">
        <v>96</v>
      </c>
      <c r="B6" s="109" t="s">
        <v>168</v>
      </c>
      <c r="C6" s="242" t="s">
        <v>3</v>
      </c>
      <c r="D6" s="108"/>
      <c r="E6" s="114"/>
    </row>
    <row r="7" spans="1:5" ht="15" x14ac:dyDescent="0.25">
      <c r="A7" s="241" t="s">
        <v>775</v>
      </c>
      <c r="B7" s="109" t="s">
        <v>168</v>
      </c>
      <c r="C7" s="242"/>
      <c r="D7" s="108"/>
      <c r="E7" s="114"/>
    </row>
    <row r="8" spans="1:5" ht="15" x14ac:dyDescent="0.25">
      <c r="A8" s="241" t="s">
        <v>97</v>
      </c>
      <c r="B8" s="109" t="s">
        <v>169</v>
      </c>
      <c r="C8" s="242" t="s">
        <v>4</v>
      </c>
      <c r="D8" s="110">
        <v>1392.04</v>
      </c>
      <c r="E8" s="110">
        <v>1392.04</v>
      </c>
    </row>
    <row r="9" spans="1:5" ht="15" x14ac:dyDescent="0.25">
      <c r="A9" s="241" t="s">
        <v>98</v>
      </c>
      <c r="B9" s="109" t="s">
        <v>169</v>
      </c>
      <c r="C9" s="242" t="s">
        <v>5</v>
      </c>
      <c r="D9" s="110">
        <v>1392.04</v>
      </c>
      <c r="E9" s="110">
        <v>1392.04</v>
      </c>
    </row>
    <row r="10" spans="1:5" ht="15" x14ac:dyDescent="0.25">
      <c r="A10" s="241" t="s">
        <v>99</v>
      </c>
      <c r="B10" s="109" t="s">
        <v>169</v>
      </c>
      <c r="C10" s="242" t="s">
        <v>6</v>
      </c>
      <c r="D10" s="110">
        <v>1392.04</v>
      </c>
      <c r="E10" s="110">
        <v>1392.04</v>
      </c>
    </row>
    <row r="11" spans="1:5" ht="15" x14ac:dyDescent="0.25">
      <c r="A11" s="241" t="s">
        <v>776</v>
      </c>
      <c r="B11" s="109" t="s">
        <v>169</v>
      </c>
      <c r="C11" s="242"/>
      <c r="D11" s="110">
        <v>1392.04</v>
      </c>
      <c r="E11" s="110">
        <v>1392.04</v>
      </c>
    </row>
    <row r="12" spans="1:5" ht="15" x14ac:dyDescent="0.25">
      <c r="A12" s="241" t="s">
        <v>100</v>
      </c>
      <c r="B12" s="109" t="s">
        <v>170</v>
      </c>
      <c r="C12" s="242" t="s">
        <v>164</v>
      </c>
      <c r="D12" s="110">
        <v>31.66</v>
      </c>
      <c r="E12" s="115">
        <v>31.66</v>
      </c>
    </row>
    <row r="13" spans="1:5" ht="15" x14ac:dyDescent="0.25">
      <c r="A13" s="241" t="s">
        <v>101</v>
      </c>
      <c r="B13" s="109" t="s">
        <v>170</v>
      </c>
      <c r="C13" s="242" t="s">
        <v>165</v>
      </c>
      <c r="D13" s="110">
        <v>31.66</v>
      </c>
      <c r="E13" s="115">
        <v>31.66</v>
      </c>
    </row>
    <row r="14" spans="1:5" ht="15" x14ac:dyDescent="0.25">
      <c r="A14" s="241" t="s">
        <v>102</v>
      </c>
      <c r="B14" s="109" t="s">
        <v>170</v>
      </c>
      <c r="C14" s="242" t="s">
        <v>166</v>
      </c>
      <c r="D14" s="110">
        <v>31.66</v>
      </c>
      <c r="E14" s="115">
        <v>31.66</v>
      </c>
    </row>
    <row r="15" spans="1:5" ht="15" x14ac:dyDescent="0.25">
      <c r="A15" s="241" t="s">
        <v>777</v>
      </c>
      <c r="B15" s="109" t="s">
        <v>170</v>
      </c>
      <c r="C15" s="242"/>
      <c r="D15" s="110">
        <v>31.66</v>
      </c>
      <c r="E15" s="115">
        <v>31.66</v>
      </c>
    </row>
    <row r="16" spans="1:5" ht="15" x14ac:dyDescent="0.25">
      <c r="A16" s="241" t="s">
        <v>103</v>
      </c>
      <c r="B16" s="109" t="s">
        <v>169</v>
      </c>
      <c r="C16" s="242" t="s">
        <v>7</v>
      </c>
      <c r="D16" s="110">
        <v>1392.04</v>
      </c>
      <c r="E16" s="110">
        <v>1392.04</v>
      </c>
    </row>
    <row r="17" spans="1:5" ht="15" x14ac:dyDescent="0.25">
      <c r="A17" s="241" t="s">
        <v>104</v>
      </c>
      <c r="B17" s="109" t="s">
        <v>169</v>
      </c>
      <c r="C17" s="242" t="s">
        <v>8</v>
      </c>
      <c r="D17" s="110">
        <v>1392.04</v>
      </c>
      <c r="E17" s="110">
        <v>1392.04</v>
      </c>
    </row>
    <row r="18" spans="1:5" ht="15" x14ac:dyDescent="0.25">
      <c r="A18" s="241" t="s">
        <v>105</v>
      </c>
      <c r="B18" s="109" t="s">
        <v>169</v>
      </c>
      <c r="C18" s="242" t="s">
        <v>9</v>
      </c>
      <c r="D18" s="110">
        <v>1392.04</v>
      </c>
      <c r="E18" s="110">
        <v>1392.04</v>
      </c>
    </row>
    <row r="19" spans="1:5" ht="15" x14ac:dyDescent="0.25">
      <c r="A19" s="241" t="s">
        <v>778</v>
      </c>
      <c r="B19" s="109" t="s">
        <v>169</v>
      </c>
      <c r="C19" s="242"/>
      <c r="D19" s="110">
        <v>1392.04</v>
      </c>
      <c r="E19" s="110">
        <v>1392.04</v>
      </c>
    </row>
    <row r="20" spans="1:5" ht="15" x14ac:dyDescent="0.25">
      <c r="A20" s="241" t="s">
        <v>106</v>
      </c>
      <c r="B20" s="109" t="s">
        <v>170</v>
      </c>
      <c r="C20" s="242" t="s">
        <v>10</v>
      </c>
      <c r="D20" s="110">
        <v>16.670000000000002</v>
      </c>
      <c r="E20" s="115">
        <v>16.670000000000002</v>
      </c>
    </row>
    <row r="21" spans="1:5" ht="15" x14ac:dyDescent="0.25">
      <c r="A21" s="241" t="s">
        <v>107</v>
      </c>
      <c r="B21" s="109" t="s">
        <v>170</v>
      </c>
      <c r="C21" s="242" t="s">
        <v>11</v>
      </c>
      <c r="D21" s="110">
        <v>16.670000000000002</v>
      </c>
      <c r="E21" s="115">
        <v>16.670000000000002</v>
      </c>
    </row>
    <row r="22" spans="1:5" ht="15" x14ac:dyDescent="0.25">
      <c r="A22" s="241" t="s">
        <v>108</v>
      </c>
      <c r="B22" s="109" t="s">
        <v>170</v>
      </c>
      <c r="C22" s="242" t="s">
        <v>12</v>
      </c>
      <c r="D22" s="110">
        <v>16.670000000000002</v>
      </c>
      <c r="E22" s="115">
        <v>16.670000000000002</v>
      </c>
    </row>
    <row r="23" spans="1:5" ht="15" x14ac:dyDescent="0.25">
      <c r="A23" s="241" t="s">
        <v>779</v>
      </c>
      <c r="B23" s="109" t="s">
        <v>170</v>
      </c>
      <c r="C23" s="242"/>
      <c r="D23" s="110">
        <v>16.670000000000002</v>
      </c>
      <c r="E23" s="115">
        <v>16.670000000000002</v>
      </c>
    </row>
    <row r="24" spans="1:5" ht="15" x14ac:dyDescent="0.25">
      <c r="A24" s="241" t="s">
        <v>263</v>
      </c>
      <c r="B24" s="109" t="s">
        <v>170</v>
      </c>
      <c r="C24" s="242" t="s">
        <v>682</v>
      </c>
      <c r="D24" s="110">
        <v>3.4</v>
      </c>
      <c r="E24" s="110">
        <v>3.9043359787779384</v>
      </c>
    </row>
    <row r="25" spans="1:5" ht="15" x14ac:dyDescent="0.25">
      <c r="A25" s="241" t="s">
        <v>264</v>
      </c>
      <c r="B25" s="109" t="s">
        <v>170</v>
      </c>
      <c r="C25" s="242" t="s">
        <v>683</v>
      </c>
      <c r="D25" s="110">
        <v>3.4</v>
      </c>
      <c r="E25" s="110">
        <v>3.9043359787779384</v>
      </c>
    </row>
    <row r="26" spans="1:5" ht="15" x14ac:dyDescent="0.25">
      <c r="A26" s="241" t="s">
        <v>780</v>
      </c>
      <c r="B26" s="109" t="s">
        <v>170</v>
      </c>
      <c r="C26" s="242"/>
      <c r="D26" s="110">
        <v>3.4</v>
      </c>
      <c r="E26" s="110">
        <v>3.9043359787779384</v>
      </c>
    </row>
    <row r="27" spans="1:5" ht="15" x14ac:dyDescent="0.25">
      <c r="A27" s="241" t="s">
        <v>265</v>
      </c>
      <c r="B27" s="109" t="s">
        <v>170</v>
      </c>
      <c r="C27" s="242" t="s">
        <v>684</v>
      </c>
      <c r="D27" s="110">
        <v>2.29</v>
      </c>
      <c r="E27" s="110">
        <v>2.7906490013792826</v>
      </c>
    </row>
    <row r="28" spans="1:5" ht="15" x14ac:dyDescent="0.25">
      <c r="A28" s="241" t="s">
        <v>266</v>
      </c>
      <c r="B28" s="109" t="s">
        <v>170</v>
      </c>
      <c r="C28" s="242" t="s">
        <v>685</v>
      </c>
      <c r="D28" s="110">
        <v>2.29</v>
      </c>
      <c r="E28" s="110">
        <v>2.7906490013792826</v>
      </c>
    </row>
    <row r="29" spans="1:5" ht="15" x14ac:dyDescent="0.25">
      <c r="A29" s="241" t="s">
        <v>781</v>
      </c>
      <c r="B29" s="109" t="s">
        <v>170</v>
      </c>
      <c r="C29" s="242"/>
      <c r="D29" s="110">
        <v>2.29</v>
      </c>
      <c r="E29" s="110">
        <v>2.7906490013792826</v>
      </c>
    </row>
    <row r="30" spans="1:5" ht="15" x14ac:dyDescent="0.25">
      <c r="A30" s="241" t="s">
        <v>267</v>
      </c>
      <c r="B30" s="109" t="s">
        <v>170</v>
      </c>
      <c r="C30" s="242" t="s">
        <v>686</v>
      </c>
      <c r="D30" s="110">
        <v>3.05</v>
      </c>
      <c r="E30" s="110">
        <v>3.4989449374483779</v>
      </c>
    </row>
    <row r="31" spans="1:5" ht="15" x14ac:dyDescent="0.25">
      <c r="A31" s="241" t="s">
        <v>268</v>
      </c>
      <c r="B31" s="109" t="s">
        <v>170</v>
      </c>
      <c r="C31" s="242" t="s">
        <v>737</v>
      </c>
      <c r="D31" s="110">
        <v>3.05</v>
      </c>
      <c r="E31" s="110">
        <v>3.4989449374483779</v>
      </c>
    </row>
    <row r="32" spans="1:5" ht="15" x14ac:dyDescent="0.25">
      <c r="A32" s="241" t="s">
        <v>782</v>
      </c>
      <c r="B32" s="109" t="s">
        <v>170</v>
      </c>
      <c r="C32" s="242"/>
      <c r="D32" s="110">
        <v>3.05</v>
      </c>
      <c r="E32" s="110">
        <v>3.4989449374483779</v>
      </c>
    </row>
    <row r="33" spans="1:5" ht="15" x14ac:dyDescent="0.25">
      <c r="A33" s="241" t="s">
        <v>259</v>
      </c>
      <c r="B33" s="109" t="s">
        <v>170</v>
      </c>
      <c r="C33" s="242" t="s">
        <v>928</v>
      </c>
      <c r="D33" s="110">
        <v>12.72</v>
      </c>
      <c r="E33" s="110">
        <v>14.93828186524339</v>
      </c>
    </row>
    <row r="34" spans="1:5" ht="15" x14ac:dyDescent="0.25">
      <c r="A34" s="241" t="s">
        <v>260</v>
      </c>
      <c r="B34" s="109" t="s">
        <v>170</v>
      </c>
      <c r="C34" s="242" t="s">
        <v>929</v>
      </c>
      <c r="D34" s="110">
        <v>12.72</v>
      </c>
      <c r="E34" s="110">
        <v>14.93828186524339</v>
      </c>
    </row>
    <row r="35" spans="1:5" ht="15" x14ac:dyDescent="0.25">
      <c r="A35" s="241" t="s">
        <v>783</v>
      </c>
      <c r="B35" s="109" t="s">
        <v>170</v>
      </c>
      <c r="C35" s="242"/>
      <c r="D35" s="110">
        <v>12.72</v>
      </c>
      <c r="E35" s="110">
        <v>14.93828186524339</v>
      </c>
    </row>
    <row r="36" spans="1:5" ht="15" x14ac:dyDescent="0.25">
      <c r="A36" s="241" t="s">
        <v>261</v>
      </c>
      <c r="B36" s="109" t="s">
        <v>170</v>
      </c>
      <c r="C36" s="242" t="s">
        <v>930</v>
      </c>
      <c r="D36" s="110">
        <v>25.45</v>
      </c>
      <c r="E36" s="110">
        <v>29.876563730486779</v>
      </c>
    </row>
    <row r="37" spans="1:5" ht="15" x14ac:dyDescent="0.25">
      <c r="A37" s="241" t="s">
        <v>262</v>
      </c>
      <c r="B37" s="109" t="s">
        <v>170</v>
      </c>
      <c r="C37" s="242" t="s">
        <v>931</v>
      </c>
      <c r="D37" s="110">
        <v>25.45</v>
      </c>
      <c r="E37" s="110">
        <v>29.876563730486779</v>
      </c>
    </row>
    <row r="38" spans="1:5" ht="15" x14ac:dyDescent="0.25">
      <c r="A38" s="241" t="s">
        <v>784</v>
      </c>
      <c r="B38" s="109" t="s">
        <v>170</v>
      </c>
      <c r="C38" s="242"/>
      <c r="D38" s="110">
        <v>25.45</v>
      </c>
      <c r="E38" s="110">
        <v>29.876563730486779</v>
      </c>
    </row>
    <row r="39" spans="1:5" ht="15" x14ac:dyDescent="0.25">
      <c r="A39" s="241" t="s">
        <v>269</v>
      </c>
      <c r="B39" s="109" t="s">
        <v>170</v>
      </c>
      <c r="C39" s="242" t="s">
        <v>932</v>
      </c>
      <c r="D39" s="110">
        <v>8.34</v>
      </c>
      <c r="E39" s="110">
        <v>9.7876738677722521</v>
      </c>
    </row>
    <row r="40" spans="1:5" ht="13.5" customHeight="1" x14ac:dyDescent="0.25">
      <c r="A40" s="241" t="s">
        <v>270</v>
      </c>
      <c r="B40" s="109" t="s">
        <v>170</v>
      </c>
      <c r="C40" s="242" t="s">
        <v>933</v>
      </c>
      <c r="D40" s="110">
        <v>8.34</v>
      </c>
      <c r="E40" s="110">
        <v>9.7876738677722521</v>
      </c>
    </row>
    <row r="41" spans="1:5" ht="13.5" customHeight="1" x14ac:dyDescent="0.25">
      <c r="A41" s="241" t="s">
        <v>785</v>
      </c>
      <c r="B41" s="109" t="s">
        <v>170</v>
      </c>
      <c r="C41" s="242"/>
      <c r="D41" s="110">
        <v>8.34</v>
      </c>
      <c r="E41" s="110">
        <v>9.7876738677722521</v>
      </c>
    </row>
    <row r="42" spans="1:5" ht="13.5" customHeight="1" x14ac:dyDescent="0.25">
      <c r="A42" s="112" t="s">
        <v>900</v>
      </c>
      <c r="B42" s="109" t="s">
        <v>172</v>
      </c>
      <c r="C42" s="242" t="s">
        <v>681</v>
      </c>
      <c r="D42" s="243">
        <v>827.51</v>
      </c>
      <c r="E42" s="117">
        <v>971.56</v>
      </c>
    </row>
    <row r="43" spans="1:5" ht="13.5" customHeight="1" x14ac:dyDescent="0.25">
      <c r="A43" s="112" t="s">
        <v>901</v>
      </c>
      <c r="B43" s="109" t="s">
        <v>172</v>
      </c>
      <c r="C43" s="242"/>
      <c r="D43" s="243">
        <v>827.51</v>
      </c>
      <c r="E43" s="117">
        <v>971.56</v>
      </c>
    </row>
    <row r="44" spans="1:5" ht="13.5" customHeight="1" x14ac:dyDescent="0.25">
      <c r="A44" s="112" t="s">
        <v>915</v>
      </c>
      <c r="B44" s="109" t="s">
        <v>172</v>
      </c>
      <c r="C44" s="242" t="s">
        <v>681</v>
      </c>
      <c r="D44" s="243">
        <v>536.67999999999995</v>
      </c>
      <c r="E44" s="117">
        <v>630.11</v>
      </c>
    </row>
    <row r="45" spans="1:5" ht="13.5" customHeight="1" x14ac:dyDescent="0.25">
      <c r="A45" s="112" t="s">
        <v>902</v>
      </c>
      <c r="B45" s="109" t="s">
        <v>172</v>
      </c>
      <c r="C45" s="242"/>
      <c r="D45" s="243">
        <v>536.67999999999995</v>
      </c>
      <c r="E45" s="117">
        <v>630.11</v>
      </c>
    </row>
    <row r="46" spans="1:5" ht="13.5" customHeight="1" x14ac:dyDescent="0.25">
      <c r="A46" s="112" t="s">
        <v>903</v>
      </c>
      <c r="B46" s="109" t="s">
        <v>172</v>
      </c>
      <c r="C46" s="242" t="s">
        <v>681</v>
      </c>
      <c r="D46" s="243">
        <v>398.77</v>
      </c>
      <c r="E46" s="117">
        <v>468.18</v>
      </c>
    </row>
    <row r="47" spans="1:5" ht="13.5" customHeight="1" x14ac:dyDescent="0.25">
      <c r="A47" s="112" t="s">
        <v>904</v>
      </c>
      <c r="B47" s="109" t="s">
        <v>172</v>
      </c>
      <c r="C47" s="242"/>
      <c r="D47" s="243">
        <v>398.77</v>
      </c>
      <c r="E47" s="117">
        <v>468.18</v>
      </c>
    </row>
    <row r="48" spans="1:5" ht="13.5" customHeight="1" x14ac:dyDescent="0.25">
      <c r="A48" s="112" t="s">
        <v>905</v>
      </c>
      <c r="B48" s="109" t="s">
        <v>172</v>
      </c>
      <c r="C48" s="242" t="s">
        <v>681</v>
      </c>
      <c r="D48" s="243">
        <v>452.73</v>
      </c>
      <c r="E48" s="117">
        <v>531.54</v>
      </c>
    </row>
    <row r="49" spans="1:5" ht="13.5" customHeight="1" x14ac:dyDescent="0.25">
      <c r="A49" s="112" t="s">
        <v>906</v>
      </c>
      <c r="B49" s="109" t="s">
        <v>172</v>
      </c>
      <c r="C49" s="242"/>
      <c r="D49" s="243">
        <v>452.73</v>
      </c>
      <c r="E49" s="117">
        <v>531.54</v>
      </c>
    </row>
    <row r="50" spans="1:5" ht="13.5" customHeight="1" x14ac:dyDescent="0.25">
      <c r="A50" s="112" t="s">
        <v>907</v>
      </c>
      <c r="B50" s="109" t="s">
        <v>172</v>
      </c>
      <c r="C50" s="242" t="s">
        <v>681</v>
      </c>
      <c r="D50" s="243">
        <v>659</v>
      </c>
      <c r="E50" s="117">
        <v>659</v>
      </c>
    </row>
    <row r="51" spans="1:5" ht="13.5" customHeight="1" x14ac:dyDescent="0.25">
      <c r="A51" s="112" t="s">
        <v>908</v>
      </c>
      <c r="B51" s="109" t="s">
        <v>172</v>
      </c>
      <c r="C51" s="242"/>
      <c r="D51" s="243">
        <v>659</v>
      </c>
      <c r="E51" s="117">
        <v>659</v>
      </c>
    </row>
    <row r="52" spans="1:5" ht="13.5" customHeight="1" x14ac:dyDescent="0.25">
      <c r="A52" s="112" t="s">
        <v>909</v>
      </c>
      <c r="B52" s="109" t="s">
        <v>172</v>
      </c>
      <c r="C52" s="242" t="s">
        <v>681</v>
      </c>
      <c r="D52" s="243">
        <v>659</v>
      </c>
      <c r="E52" s="117">
        <v>659</v>
      </c>
    </row>
    <row r="53" spans="1:5" ht="13.5" customHeight="1" x14ac:dyDescent="0.25">
      <c r="A53" s="112" t="s">
        <v>910</v>
      </c>
      <c r="B53" s="109" t="s">
        <v>172</v>
      </c>
      <c r="C53" s="242"/>
      <c r="D53" s="243">
        <v>659</v>
      </c>
      <c r="E53" s="117">
        <v>659</v>
      </c>
    </row>
    <row r="54" spans="1:5" ht="13.5" customHeight="1" x14ac:dyDescent="0.25">
      <c r="A54" s="112" t="s">
        <v>911</v>
      </c>
      <c r="B54" s="109" t="s">
        <v>172</v>
      </c>
      <c r="C54" s="242" t="s">
        <v>681</v>
      </c>
      <c r="D54" s="243">
        <v>659</v>
      </c>
      <c r="E54" s="117">
        <v>659</v>
      </c>
    </row>
    <row r="55" spans="1:5" ht="13.5" customHeight="1" x14ac:dyDescent="0.25">
      <c r="A55" s="112" t="s">
        <v>912</v>
      </c>
      <c r="B55" s="109" t="s">
        <v>172</v>
      </c>
      <c r="C55" s="242"/>
      <c r="D55" s="243">
        <v>659</v>
      </c>
      <c r="E55" s="117">
        <v>659</v>
      </c>
    </row>
    <row r="56" spans="1:5" ht="13.5" customHeight="1" x14ac:dyDescent="0.25">
      <c r="A56" s="112" t="s">
        <v>913</v>
      </c>
      <c r="B56" s="109" t="s">
        <v>172</v>
      </c>
      <c r="C56" s="242" t="s">
        <v>681</v>
      </c>
      <c r="D56" s="243">
        <v>659</v>
      </c>
      <c r="E56" s="117">
        <v>659</v>
      </c>
    </row>
    <row r="57" spans="1:5" ht="13.5" customHeight="1" x14ac:dyDescent="0.25">
      <c r="A57" s="236" t="s">
        <v>914</v>
      </c>
      <c r="B57" s="244" t="s">
        <v>172</v>
      </c>
      <c r="C57" s="242"/>
      <c r="D57" s="243">
        <v>659</v>
      </c>
      <c r="E57" s="117">
        <v>659</v>
      </c>
    </row>
    <row r="58" spans="1:5" ht="13.5" customHeight="1" x14ac:dyDescent="0.25">
      <c r="A58" s="234" t="s">
        <v>519</v>
      </c>
      <c r="B58" s="244" t="s">
        <v>172</v>
      </c>
      <c r="C58" s="242" t="s">
        <v>518</v>
      </c>
      <c r="D58" s="110">
        <v>586.17999999999995</v>
      </c>
      <c r="E58" s="110">
        <v>672.28</v>
      </c>
    </row>
    <row r="59" spans="1:5" ht="13.5" customHeight="1" x14ac:dyDescent="0.25">
      <c r="A59" s="234" t="s">
        <v>820</v>
      </c>
      <c r="B59" s="244" t="s">
        <v>172</v>
      </c>
      <c r="C59" s="242"/>
      <c r="D59" s="110">
        <v>586.17999999999995</v>
      </c>
      <c r="E59" s="110">
        <v>672.28</v>
      </c>
    </row>
    <row r="60" spans="1:5" ht="13.5" customHeight="1" x14ac:dyDescent="0.25">
      <c r="A60" s="234" t="s">
        <v>520</v>
      </c>
      <c r="B60" s="244" t="s">
        <v>172</v>
      </c>
      <c r="C60" s="242" t="s">
        <v>518</v>
      </c>
      <c r="D60" s="110">
        <v>380.17</v>
      </c>
      <c r="E60" s="110">
        <v>436.01</v>
      </c>
    </row>
    <row r="61" spans="1:5" ht="13.5" customHeight="1" x14ac:dyDescent="0.25">
      <c r="A61" s="74" t="s">
        <v>821</v>
      </c>
      <c r="B61" s="109" t="s">
        <v>172</v>
      </c>
      <c r="C61" s="242"/>
      <c r="D61" s="110">
        <v>380.17</v>
      </c>
      <c r="E61" s="110">
        <v>436.01</v>
      </c>
    </row>
    <row r="62" spans="1:5" ht="13.5" customHeight="1" x14ac:dyDescent="0.25">
      <c r="A62" s="74" t="s">
        <v>521</v>
      </c>
      <c r="B62" s="109" t="s">
        <v>172</v>
      </c>
      <c r="C62" s="242" t="s">
        <v>518</v>
      </c>
      <c r="D62" s="110">
        <v>282.47000000000003</v>
      </c>
      <c r="E62" s="110">
        <v>323.95999999999998</v>
      </c>
    </row>
    <row r="63" spans="1:5" ht="13.5" customHeight="1" x14ac:dyDescent="0.25">
      <c r="A63" s="74" t="s">
        <v>822</v>
      </c>
      <c r="B63" s="109" t="s">
        <v>172</v>
      </c>
      <c r="C63" s="242"/>
      <c r="D63" s="110">
        <v>282.47000000000003</v>
      </c>
      <c r="E63" s="110">
        <v>323.95999999999998</v>
      </c>
    </row>
    <row r="64" spans="1:5" ht="13.5" customHeight="1" x14ac:dyDescent="0.25">
      <c r="A64" s="74" t="s">
        <v>522</v>
      </c>
      <c r="B64" s="109" t="s">
        <v>172</v>
      </c>
      <c r="C64" s="242" t="s">
        <v>518</v>
      </c>
      <c r="D64" s="110">
        <v>320.7</v>
      </c>
      <c r="E64" s="110">
        <v>367.81</v>
      </c>
    </row>
    <row r="65" spans="1:5" ht="13.5" customHeight="1" x14ac:dyDescent="0.25">
      <c r="A65" s="74" t="s">
        <v>823</v>
      </c>
      <c r="B65" s="109" t="s">
        <v>172</v>
      </c>
      <c r="C65" s="242"/>
      <c r="D65" s="110">
        <v>320.7</v>
      </c>
      <c r="E65" s="110">
        <v>367.81</v>
      </c>
    </row>
    <row r="66" spans="1:5" ht="13.5" customHeight="1" x14ac:dyDescent="0.25">
      <c r="A66" s="74" t="s">
        <v>523</v>
      </c>
      <c r="B66" s="109" t="s">
        <v>172</v>
      </c>
      <c r="C66" s="242" t="s">
        <v>518</v>
      </c>
      <c r="D66" s="110">
        <v>273.98</v>
      </c>
      <c r="E66" s="110">
        <v>314.22000000000003</v>
      </c>
    </row>
    <row r="67" spans="1:5" ht="13.5" customHeight="1" x14ac:dyDescent="0.25">
      <c r="A67" s="74" t="s">
        <v>824</v>
      </c>
      <c r="B67" s="109" t="s">
        <v>172</v>
      </c>
      <c r="C67" s="242"/>
      <c r="D67" s="110">
        <v>273.98</v>
      </c>
      <c r="E67" s="110">
        <v>314.22000000000003</v>
      </c>
    </row>
    <row r="68" spans="1:5" ht="13.5" customHeight="1" x14ac:dyDescent="0.25">
      <c r="A68" s="74" t="s">
        <v>524</v>
      </c>
      <c r="B68" s="109" t="s">
        <v>172</v>
      </c>
      <c r="C68" s="242" t="s">
        <v>518</v>
      </c>
      <c r="D68" s="110">
        <v>293.8</v>
      </c>
      <c r="E68" s="110">
        <v>336.95</v>
      </c>
    </row>
    <row r="69" spans="1:5" ht="13.5" customHeight="1" x14ac:dyDescent="0.25">
      <c r="A69" s="74" t="s">
        <v>825</v>
      </c>
      <c r="B69" s="109" t="s">
        <v>172</v>
      </c>
      <c r="C69" s="242"/>
      <c r="D69" s="110">
        <v>293.8</v>
      </c>
      <c r="E69" s="110">
        <v>336.95</v>
      </c>
    </row>
    <row r="70" spans="1:5" ht="13.5" customHeight="1" x14ac:dyDescent="0.25">
      <c r="A70" s="74" t="s">
        <v>525</v>
      </c>
      <c r="B70" s="109" t="s">
        <v>172</v>
      </c>
      <c r="C70" s="242" t="s">
        <v>518</v>
      </c>
      <c r="D70" s="110">
        <v>287.33</v>
      </c>
      <c r="E70" s="110">
        <v>329.53</v>
      </c>
    </row>
    <row r="71" spans="1:5" ht="13.5" customHeight="1" x14ac:dyDescent="0.25">
      <c r="A71" s="74" t="s">
        <v>826</v>
      </c>
      <c r="B71" s="109" t="s">
        <v>172</v>
      </c>
      <c r="C71" s="242"/>
      <c r="D71" s="110">
        <v>287.33</v>
      </c>
      <c r="E71" s="110">
        <v>329.53</v>
      </c>
    </row>
    <row r="72" spans="1:5" ht="13.5" customHeight="1" x14ac:dyDescent="0.25">
      <c r="A72" s="234" t="s">
        <v>526</v>
      </c>
      <c r="B72" s="244" t="s">
        <v>172</v>
      </c>
      <c r="C72" s="242" t="s">
        <v>518</v>
      </c>
      <c r="D72" s="110">
        <v>262.29000000000002</v>
      </c>
      <c r="E72" s="110">
        <v>300.82</v>
      </c>
    </row>
    <row r="73" spans="1:5" ht="13.5" customHeight="1" x14ac:dyDescent="0.25">
      <c r="A73" s="234" t="s">
        <v>827</v>
      </c>
      <c r="B73" s="244" t="s">
        <v>172</v>
      </c>
      <c r="C73" s="242"/>
      <c r="D73" s="110">
        <v>262.29000000000002</v>
      </c>
      <c r="E73" s="110">
        <v>300.82</v>
      </c>
    </row>
    <row r="74" spans="1:5" ht="13.5" customHeight="1" x14ac:dyDescent="0.25">
      <c r="A74" s="234" t="s">
        <v>527</v>
      </c>
      <c r="B74" s="244" t="s">
        <v>172</v>
      </c>
      <c r="C74" s="242" t="s">
        <v>518</v>
      </c>
      <c r="D74" s="110">
        <v>348.31</v>
      </c>
      <c r="E74" s="110">
        <v>399.47</v>
      </c>
    </row>
    <row r="75" spans="1:5" ht="13.5" customHeight="1" x14ac:dyDescent="0.25">
      <c r="A75" s="234" t="s">
        <v>828</v>
      </c>
      <c r="B75" s="244" t="s">
        <v>172</v>
      </c>
      <c r="C75" s="242"/>
      <c r="D75" s="110">
        <v>348.31</v>
      </c>
      <c r="E75" s="110">
        <v>399.47</v>
      </c>
    </row>
    <row r="76" spans="1:5" ht="13.5" customHeight="1" x14ac:dyDescent="0.25">
      <c r="A76" s="74" t="s">
        <v>528</v>
      </c>
      <c r="B76" s="109" t="s">
        <v>172</v>
      </c>
      <c r="C76" s="242" t="s">
        <v>518</v>
      </c>
      <c r="D76" s="110">
        <v>261.23</v>
      </c>
      <c r="E76" s="110">
        <v>299.60000000000002</v>
      </c>
    </row>
    <row r="77" spans="1:5" ht="13.5" customHeight="1" x14ac:dyDescent="0.25">
      <c r="A77" s="74" t="s">
        <v>829</v>
      </c>
      <c r="B77" s="109" t="s">
        <v>172</v>
      </c>
      <c r="C77" s="242"/>
      <c r="D77" s="110">
        <v>261.23</v>
      </c>
      <c r="E77" s="110">
        <v>299.60000000000002</v>
      </c>
    </row>
    <row r="78" spans="1:5" ht="13.5" customHeight="1" x14ac:dyDescent="0.25">
      <c r="A78" s="74" t="s">
        <v>529</v>
      </c>
      <c r="B78" s="109" t="s">
        <v>172</v>
      </c>
      <c r="C78" s="242" t="s">
        <v>518</v>
      </c>
      <c r="D78" s="110">
        <v>203.18</v>
      </c>
      <c r="E78" s="110">
        <v>233.02</v>
      </c>
    </row>
    <row r="79" spans="1:5" ht="13.5" customHeight="1" x14ac:dyDescent="0.25">
      <c r="A79" s="74" t="s">
        <v>830</v>
      </c>
      <c r="B79" s="109" t="s">
        <v>172</v>
      </c>
      <c r="C79" s="242"/>
      <c r="D79" s="110">
        <v>203.18</v>
      </c>
      <c r="E79" s="110">
        <v>233.02</v>
      </c>
    </row>
    <row r="80" spans="1:5" ht="13.5" customHeight="1" x14ac:dyDescent="0.25">
      <c r="A80" s="74" t="s">
        <v>530</v>
      </c>
      <c r="B80" s="109" t="s">
        <v>172</v>
      </c>
      <c r="C80" s="242" t="s">
        <v>518</v>
      </c>
      <c r="D80" s="110">
        <v>261.23</v>
      </c>
      <c r="E80" s="110">
        <v>299.60000000000002</v>
      </c>
    </row>
    <row r="81" spans="1:5" ht="13.5" customHeight="1" x14ac:dyDescent="0.25">
      <c r="A81" s="74" t="s">
        <v>831</v>
      </c>
      <c r="B81" s="109" t="s">
        <v>172</v>
      </c>
      <c r="C81" s="242"/>
      <c r="D81" s="110">
        <v>261.23</v>
      </c>
      <c r="E81" s="110">
        <v>299.60000000000002</v>
      </c>
    </row>
    <row r="82" spans="1:5" ht="13.5" customHeight="1" x14ac:dyDescent="0.25">
      <c r="A82" s="74" t="s">
        <v>531</v>
      </c>
      <c r="B82" s="109" t="s">
        <v>172</v>
      </c>
      <c r="C82" s="242" t="s">
        <v>518</v>
      </c>
      <c r="D82" s="110">
        <v>226.4</v>
      </c>
      <c r="E82" s="110">
        <v>259.66000000000003</v>
      </c>
    </row>
    <row r="83" spans="1:5" ht="13.5" customHeight="1" x14ac:dyDescent="0.25">
      <c r="A83" s="74" t="s">
        <v>832</v>
      </c>
      <c r="B83" s="109" t="s">
        <v>172</v>
      </c>
      <c r="C83" s="242"/>
      <c r="D83" s="110">
        <v>226.4</v>
      </c>
      <c r="E83" s="110">
        <v>259.66000000000003</v>
      </c>
    </row>
    <row r="84" spans="1:5" ht="13.5" customHeight="1" x14ac:dyDescent="0.25">
      <c r="A84" s="74" t="s">
        <v>532</v>
      </c>
      <c r="B84" s="109" t="s">
        <v>172</v>
      </c>
      <c r="C84" s="242" t="s">
        <v>518</v>
      </c>
      <c r="D84" s="110">
        <v>214.51</v>
      </c>
      <c r="E84" s="110">
        <v>246.02</v>
      </c>
    </row>
    <row r="85" spans="1:5" ht="13.5" customHeight="1" x14ac:dyDescent="0.25">
      <c r="A85" s="74" t="s">
        <v>833</v>
      </c>
      <c r="B85" s="109" t="s">
        <v>172</v>
      </c>
      <c r="C85" s="242"/>
      <c r="D85" s="110">
        <v>214.51</v>
      </c>
      <c r="E85" s="110">
        <v>246.02</v>
      </c>
    </row>
    <row r="86" spans="1:5" ht="13.5" customHeight="1" x14ac:dyDescent="0.25">
      <c r="A86" s="74" t="s">
        <v>533</v>
      </c>
      <c r="B86" s="109" t="s">
        <v>172</v>
      </c>
      <c r="C86" s="242" t="s">
        <v>518</v>
      </c>
      <c r="D86" s="110">
        <v>219.36</v>
      </c>
      <c r="E86" s="110">
        <v>251.58</v>
      </c>
    </row>
    <row r="87" spans="1:5" ht="13.5" customHeight="1" x14ac:dyDescent="0.25">
      <c r="A87" s="234" t="s">
        <v>834</v>
      </c>
      <c r="B87" s="244" t="s">
        <v>172</v>
      </c>
      <c r="C87" s="242"/>
      <c r="D87" s="110">
        <v>219.36</v>
      </c>
      <c r="E87" s="110">
        <v>251.58</v>
      </c>
    </row>
    <row r="88" spans="1:5" ht="13.5" customHeight="1" x14ac:dyDescent="0.25">
      <c r="A88" s="234" t="s">
        <v>534</v>
      </c>
      <c r="B88" s="244" t="s">
        <v>172</v>
      </c>
      <c r="C88" s="242" t="s">
        <v>518</v>
      </c>
      <c r="D88" s="110">
        <v>202.83</v>
      </c>
      <c r="E88" s="110">
        <v>232.62</v>
      </c>
    </row>
    <row r="89" spans="1:5" ht="13.5" customHeight="1" x14ac:dyDescent="0.25">
      <c r="A89" s="234" t="s">
        <v>835</v>
      </c>
      <c r="B89" s="244" t="s">
        <v>172</v>
      </c>
      <c r="C89" s="242"/>
      <c r="D89" s="110">
        <v>202.83</v>
      </c>
      <c r="E89" s="110">
        <v>232.62</v>
      </c>
    </row>
    <row r="90" spans="1:5" ht="15" x14ac:dyDescent="0.25">
      <c r="A90" s="244" t="s">
        <v>271</v>
      </c>
      <c r="B90" s="244" t="s">
        <v>170</v>
      </c>
      <c r="C90" s="242" t="s">
        <v>934</v>
      </c>
      <c r="D90" s="110">
        <v>13.01</v>
      </c>
      <c r="E90" s="110">
        <v>15.28</v>
      </c>
    </row>
    <row r="91" spans="1:5" ht="15" x14ac:dyDescent="0.25">
      <c r="A91" s="241" t="s">
        <v>272</v>
      </c>
      <c r="B91" s="109" t="s">
        <v>170</v>
      </c>
      <c r="C91" s="242" t="s">
        <v>935</v>
      </c>
      <c r="D91" s="110">
        <v>13.01</v>
      </c>
      <c r="E91" s="110">
        <v>15.28</v>
      </c>
    </row>
    <row r="92" spans="1:5" ht="15" x14ac:dyDescent="0.25">
      <c r="A92" s="241" t="s">
        <v>819</v>
      </c>
      <c r="B92" s="109" t="s">
        <v>170</v>
      </c>
      <c r="C92" s="242"/>
      <c r="D92" s="110">
        <v>13.01</v>
      </c>
      <c r="E92" s="110">
        <v>15.28</v>
      </c>
    </row>
    <row r="93" spans="1:5" ht="15" x14ac:dyDescent="0.25">
      <c r="A93" s="241" t="s">
        <v>273</v>
      </c>
      <c r="B93" s="109" t="s">
        <v>170</v>
      </c>
      <c r="C93" s="242" t="s">
        <v>936</v>
      </c>
      <c r="D93" s="110">
        <v>26.03</v>
      </c>
      <c r="E93" s="110">
        <v>30.56</v>
      </c>
    </row>
    <row r="94" spans="1:5" ht="15" x14ac:dyDescent="0.25">
      <c r="A94" s="241" t="s">
        <v>274</v>
      </c>
      <c r="B94" s="109" t="s">
        <v>170</v>
      </c>
      <c r="C94" s="242" t="s">
        <v>937</v>
      </c>
      <c r="D94" s="110">
        <v>26.03</v>
      </c>
      <c r="E94" s="110">
        <v>30.56</v>
      </c>
    </row>
    <row r="95" spans="1:5" ht="15" x14ac:dyDescent="0.25">
      <c r="A95" s="241" t="s">
        <v>818</v>
      </c>
      <c r="B95" s="109" t="s">
        <v>170</v>
      </c>
      <c r="C95" s="242"/>
      <c r="D95" s="110">
        <v>26.03</v>
      </c>
      <c r="E95" s="110">
        <v>30.56</v>
      </c>
    </row>
    <row r="96" spans="1:5" ht="15" x14ac:dyDescent="0.25">
      <c r="A96" s="241" t="s">
        <v>275</v>
      </c>
      <c r="B96" s="109" t="s">
        <v>170</v>
      </c>
      <c r="C96" s="242" t="s">
        <v>938</v>
      </c>
      <c r="D96" s="110">
        <v>2.7</v>
      </c>
      <c r="E96" s="110">
        <v>3.28</v>
      </c>
    </row>
    <row r="97" spans="1:5" ht="15" x14ac:dyDescent="0.25">
      <c r="A97" s="241" t="s">
        <v>276</v>
      </c>
      <c r="B97" s="109" t="s">
        <v>170</v>
      </c>
      <c r="C97" s="242" t="s">
        <v>939</v>
      </c>
      <c r="D97" s="110">
        <v>2.7</v>
      </c>
      <c r="E97" s="110">
        <v>3.28</v>
      </c>
    </row>
    <row r="98" spans="1:5" ht="15" x14ac:dyDescent="0.25">
      <c r="A98" s="241" t="s">
        <v>817</v>
      </c>
      <c r="B98" s="109" t="s">
        <v>170</v>
      </c>
      <c r="C98" s="242"/>
      <c r="D98" s="110">
        <v>2.7</v>
      </c>
      <c r="E98" s="110">
        <v>3.28</v>
      </c>
    </row>
    <row r="99" spans="1:5" ht="15" x14ac:dyDescent="0.25">
      <c r="A99" s="241" t="s">
        <v>277</v>
      </c>
      <c r="B99" s="109" t="s">
        <v>170</v>
      </c>
      <c r="C99" s="242" t="s">
        <v>940</v>
      </c>
      <c r="D99" s="110">
        <v>4.45</v>
      </c>
      <c r="E99" s="110">
        <v>5.23</v>
      </c>
    </row>
    <row r="100" spans="1:5" ht="15" x14ac:dyDescent="0.25">
      <c r="A100" s="241" t="s">
        <v>278</v>
      </c>
      <c r="B100" s="109" t="s">
        <v>170</v>
      </c>
      <c r="C100" s="242" t="s">
        <v>941</v>
      </c>
      <c r="D100" s="110">
        <v>4.45</v>
      </c>
      <c r="E100" s="110">
        <v>5.23</v>
      </c>
    </row>
    <row r="101" spans="1:5" ht="15" x14ac:dyDescent="0.25">
      <c r="A101" s="241" t="s">
        <v>816</v>
      </c>
      <c r="B101" s="109" t="s">
        <v>170</v>
      </c>
      <c r="C101" s="242"/>
      <c r="D101" s="110">
        <v>4.45</v>
      </c>
      <c r="E101" s="110">
        <v>5.23</v>
      </c>
    </row>
    <row r="102" spans="1:5" ht="15" x14ac:dyDescent="0.25">
      <c r="A102" s="245" t="s">
        <v>112</v>
      </c>
      <c r="B102" s="109" t="s">
        <v>170</v>
      </c>
      <c r="C102" s="246" t="s">
        <v>689</v>
      </c>
      <c r="D102" s="247">
        <v>9.1999999999999993</v>
      </c>
      <c r="E102" s="247">
        <v>10.81</v>
      </c>
    </row>
    <row r="103" spans="1:5" ht="15" x14ac:dyDescent="0.25">
      <c r="A103" s="245" t="s">
        <v>814</v>
      </c>
      <c r="B103" s="109" t="s">
        <v>170</v>
      </c>
      <c r="C103" s="246"/>
      <c r="D103" s="247">
        <v>9.1999999999999993</v>
      </c>
      <c r="E103" s="247">
        <v>10.81</v>
      </c>
    </row>
    <row r="104" spans="1:5" ht="15" x14ac:dyDescent="0.25">
      <c r="A104" s="245" t="s">
        <v>113</v>
      </c>
      <c r="B104" s="109" t="s">
        <v>170</v>
      </c>
      <c r="C104" s="246" t="s">
        <v>690</v>
      </c>
      <c r="D104" s="247">
        <v>18.41</v>
      </c>
      <c r="E104" s="247">
        <v>21.61</v>
      </c>
    </row>
    <row r="105" spans="1:5" ht="15" x14ac:dyDescent="0.25">
      <c r="A105" s="245" t="s">
        <v>815</v>
      </c>
      <c r="B105" s="109" t="s">
        <v>170</v>
      </c>
      <c r="C105" s="246"/>
      <c r="D105" s="247">
        <v>18.41</v>
      </c>
      <c r="E105" s="247">
        <v>21.61</v>
      </c>
    </row>
    <row r="106" spans="1:5" ht="15" x14ac:dyDescent="0.25">
      <c r="A106" s="241" t="s">
        <v>110</v>
      </c>
      <c r="B106" s="109" t="s">
        <v>170</v>
      </c>
      <c r="C106" s="242" t="s">
        <v>687</v>
      </c>
      <c r="D106" s="247">
        <v>10.25</v>
      </c>
      <c r="E106" s="247">
        <v>12.04</v>
      </c>
    </row>
    <row r="107" spans="1:5" ht="15" x14ac:dyDescent="0.25">
      <c r="A107" s="241" t="s">
        <v>812</v>
      </c>
      <c r="B107" s="109" t="s">
        <v>170</v>
      </c>
      <c r="C107" s="242"/>
      <c r="D107" s="247">
        <v>10.25</v>
      </c>
      <c r="E107" s="247">
        <v>12.04</v>
      </c>
    </row>
    <row r="108" spans="1:5" ht="15" x14ac:dyDescent="0.25">
      <c r="A108" s="241" t="s">
        <v>111</v>
      </c>
      <c r="B108" s="109" t="s">
        <v>170</v>
      </c>
      <c r="C108" s="242" t="s">
        <v>688</v>
      </c>
      <c r="D108" s="247">
        <v>20.5</v>
      </c>
      <c r="E108" s="247">
        <v>24.07</v>
      </c>
    </row>
    <row r="109" spans="1:5" ht="15" x14ac:dyDescent="0.25">
      <c r="A109" s="241" t="s">
        <v>813</v>
      </c>
      <c r="B109" s="109" t="s">
        <v>170</v>
      </c>
      <c r="C109" s="248"/>
      <c r="D109" s="247">
        <v>20.5</v>
      </c>
      <c r="E109" s="247">
        <v>24.07</v>
      </c>
    </row>
    <row r="110" spans="1:5" ht="15" x14ac:dyDescent="0.25">
      <c r="A110" s="241" t="s">
        <v>114</v>
      </c>
      <c r="B110" s="109" t="s">
        <v>170</v>
      </c>
      <c r="C110" s="248" t="s">
        <v>691</v>
      </c>
      <c r="D110" s="247">
        <v>9.1999999999999993</v>
      </c>
      <c r="E110" s="247">
        <v>10.81</v>
      </c>
    </row>
    <row r="111" spans="1:5" ht="15" x14ac:dyDescent="0.25">
      <c r="A111" s="241" t="s">
        <v>810</v>
      </c>
      <c r="B111" s="109" t="s">
        <v>170</v>
      </c>
      <c r="C111" s="248"/>
      <c r="D111" s="247">
        <v>9.1999999999999993</v>
      </c>
      <c r="E111" s="247">
        <v>10.81</v>
      </c>
    </row>
    <row r="112" spans="1:5" ht="15" x14ac:dyDescent="0.25">
      <c r="A112" s="241" t="s">
        <v>115</v>
      </c>
      <c r="B112" s="109" t="s">
        <v>170</v>
      </c>
      <c r="C112" s="248" t="s">
        <v>692</v>
      </c>
      <c r="D112" s="110">
        <v>18.41</v>
      </c>
      <c r="E112" s="247">
        <v>21.61</v>
      </c>
    </row>
    <row r="113" spans="1:5" ht="15" x14ac:dyDescent="0.25">
      <c r="A113" s="241" t="s">
        <v>811</v>
      </c>
      <c r="B113" s="109" t="s">
        <v>170</v>
      </c>
      <c r="C113" s="248"/>
      <c r="D113" s="110">
        <v>18.41</v>
      </c>
      <c r="E113" s="247">
        <v>21.61</v>
      </c>
    </row>
    <row r="114" spans="1:5" ht="15" x14ac:dyDescent="0.25">
      <c r="A114" s="241" t="s">
        <v>693</v>
      </c>
      <c r="B114" s="109" t="s">
        <v>168</v>
      </c>
      <c r="C114" s="242" t="s">
        <v>29</v>
      </c>
      <c r="D114" s="110"/>
      <c r="E114" s="247"/>
    </row>
    <row r="115" spans="1:5" ht="15" x14ac:dyDescent="0.25">
      <c r="A115" s="241" t="s">
        <v>694</v>
      </c>
      <c r="B115" s="109" t="s">
        <v>168</v>
      </c>
      <c r="C115" s="242" t="s">
        <v>30</v>
      </c>
      <c r="D115" s="110"/>
      <c r="E115" s="247"/>
    </row>
    <row r="116" spans="1:5" ht="15" x14ac:dyDescent="0.25">
      <c r="A116" s="241" t="s">
        <v>809</v>
      </c>
      <c r="B116" s="109" t="s">
        <v>168</v>
      </c>
      <c r="C116" s="242"/>
      <c r="D116" s="110"/>
      <c r="E116" s="247"/>
    </row>
    <row r="117" spans="1:5" ht="15" x14ac:dyDescent="0.25">
      <c r="A117" s="241" t="s">
        <v>695</v>
      </c>
      <c r="B117" s="109" t="s">
        <v>169</v>
      </c>
      <c r="C117" s="242" t="s">
        <v>31</v>
      </c>
      <c r="D117" s="110">
        <v>443.21</v>
      </c>
      <c r="E117" s="247">
        <v>504.07</v>
      </c>
    </row>
    <row r="118" spans="1:5" ht="15" x14ac:dyDescent="0.25">
      <c r="A118" s="241" t="s">
        <v>696</v>
      </c>
      <c r="B118" s="109" t="s">
        <v>169</v>
      </c>
      <c r="C118" s="242" t="s">
        <v>32</v>
      </c>
      <c r="D118" s="110">
        <v>443.21</v>
      </c>
      <c r="E118" s="247">
        <v>504.07</v>
      </c>
    </row>
    <row r="119" spans="1:5" ht="15" x14ac:dyDescent="0.25">
      <c r="A119" s="241" t="s">
        <v>808</v>
      </c>
      <c r="B119" s="109" t="s">
        <v>169</v>
      </c>
      <c r="C119" s="242"/>
      <c r="D119" s="110">
        <v>443.21</v>
      </c>
      <c r="E119" s="247">
        <v>504.07</v>
      </c>
    </row>
    <row r="120" spans="1:5" ht="15" x14ac:dyDescent="0.25">
      <c r="A120" s="241" t="s">
        <v>116</v>
      </c>
      <c r="B120" s="109" t="s">
        <v>169</v>
      </c>
      <c r="C120" s="242" t="s">
        <v>33</v>
      </c>
      <c r="D120" s="110">
        <v>612.5</v>
      </c>
      <c r="E120" s="247">
        <v>696.61</v>
      </c>
    </row>
    <row r="121" spans="1:5" ht="15" x14ac:dyDescent="0.25">
      <c r="A121" s="241" t="s">
        <v>117</v>
      </c>
      <c r="B121" s="109" t="s">
        <v>169</v>
      </c>
      <c r="C121" s="242" t="s">
        <v>34</v>
      </c>
      <c r="D121" s="110">
        <v>612.5</v>
      </c>
      <c r="E121" s="247">
        <v>696.61</v>
      </c>
    </row>
    <row r="122" spans="1:5" ht="15" x14ac:dyDescent="0.25">
      <c r="A122" s="241" t="s">
        <v>807</v>
      </c>
      <c r="B122" s="109" t="s">
        <v>169</v>
      </c>
      <c r="C122" s="242"/>
      <c r="D122" s="110">
        <v>612.5</v>
      </c>
      <c r="E122" s="247">
        <v>696.61</v>
      </c>
    </row>
    <row r="123" spans="1:5" ht="15" x14ac:dyDescent="0.25">
      <c r="A123" s="241" t="s">
        <v>118</v>
      </c>
      <c r="B123" s="109" t="s">
        <v>169</v>
      </c>
      <c r="C123" s="242" t="s">
        <v>35</v>
      </c>
      <c r="D123" s="110">
        <v>1837.5</v>
      </c>
      <c r="E123" s="247">
        <v>2089.83</v>
      </c>
    </row>
    <row r="124" spans="1:5" ht="15" x14ac:dyDescent="0.25">
      <c r="A124" s="241" t="s">
        <v>119</v>
      </c>
      <c r="B124" s="109" t="s">
        <v>169</v>
      </c>
      <c r="C124" s="242" t="s">
        <v>36</v>
      </c>
      <c r="D124" s="110">
        <v>1837.5</v>
      </c>
      <c r="E124" s="247">
        <v>2089.83</v>
      </c>
    </row>
    <row r="125" spans="1:5" ht="15" x14ac:dyDescent="0.25">
      <c r="A125" s="241" t="s">
        <v>806</v>
      </c>
      <c r="B125" s="109" t="s">
        <v>169</v>
      </c>
      <c r="C125" s="242"/>
      <c r="D125" s="110">
        <v>1837.5</v>
      </c>
      <c r="E125" s="247">
        <v>2089.83</v>
      </c>
    </row>
    <row r="126" spans="1:5" ht="15" x14ac:dyDescent="0.25">
      <c r="A126" s="241" t="s">
        <v>120</v>
      </c>
      <c r="B126" s="109" t="s">
        <v>169</v>
      </c>
      <c r="C126" s="242" t="s">
        <v>37</v>
      </c>
      <c r="D126" s="110">
        <v>1225</v>
      </c>
      <c r="E126" s="247">
        <v>1393.22</v>
      </c>
    </row>
    <row r="127" spans="1:5" ht="15" x14ac:dyDescent="0.25">
      <c r="A127" s="241" t="s">
        <v>121</v>
      </c>
      <c r="B127" s="109" t="s">
        <v>169</v>
      </c>
      <c r="C127" s="242" t="s">
        <v>38</v>
      </c>
      <c r="D127" s="110">
        <v>1225</v>
      </c>
      <c r="E127" s="247">
        <v>1393.22</v>
      </c>
    </row>
    <row r="128" spans="1:5" ht="15" x14ac:dyDescent="0.25">
      <c r="A128" s="241" t="s">
        <v>805</v>
      </c>
      <c r="B128" s="109" t="s">
        <v>169</v>
      </c>
      <c r="C128" s="242"/>
      <c r="D128" s="110">
        <v>1225</v>
      </c>
      <c r="E128" s="247">
        <v>1393.22</v>
      </c>
    </row>
    <row r="129" spans="1:5" ht="15" x14ac:dyDescent="0.25">
      <c r="A129" s="109" t="s">
        <v>281</v>
      </c>
      <c r="B129" s="249" t="s">
        <v>173</v>
      </c>
      <c r="C129" s="242" t="s">
        <v>39</v>
      </c>
      <c r="D129" s="110">
        <v>563.24</v>
      </c>
      <c r="E129" s="110">
        <v>648.4</v>
      </c>
    </row>
    <row r="130" spans="1:5" ht="15" x14ac:dyDescent="0.25">
      <c r="A130" s="109" t="s">
        <v>282</v>
      </c>
      <c r="B130" s="249" t="s">
        <v>173</v>
      </c>
      <c r="C130" s="242" t="s">
        <v>40</v>
      </c>
      <c r="D130" s="110">
        <v>563.24</v>
      </c>
      <c r="E130" s="110">
        <v>648.4</v>
      </c>
    </row>
    <row r="131" spans="1:5" ht="15" x14ac:dyDescent="0.25">
      <c r="A131" s="109" t="s">
        <v>804</v>
      </c>
      <c r="B131" s="249" t="s">
        <v>173</v>
      </c>
      <c r="C131" s="242"/>
      <c r="D131" s="110">
        <v>563.24</v>
      </c>
      <c r="E131" s="110">
        <v>648.4</v>
      </c>
    </row>
    <row r="132" spans="1:5" ht="15" x14ac:dyDescent="0.25">
      <c r="A132" s="250" t="s">
        <v>122</v>
      </c>
      <c r="B132" s="251" t="s">
        <v>170</v>
      </c>
      <c r="C132" s="246" t="s">
        <v>697</v>
      </c>
      <c r="D132" s="247">
        <v>19.14</v>
      </c>
      <c r="E132" s="247">
        <v>21.77</v>
      </c>
    </row>
    <row r="133" spans="1:5" ht="15" x14ac:dyDescent="0.25">
      <c r="A133" s="250" t="s">
        <v>123</v>
      </c>
      <c r="B133" s="251" t="s">
        <v>170</v>
      </c>
      <c r="C133" s="246" t="s">
        <v>698</v>
      </c>
      <c r="D133" s="247">
        <v>19.14</v>
      </c>
      <c r="E133" s="247">
        <v>21.77</v>
      </c>
    </row>
    <row r="134" spans="1:5" ht="15" x14ac:dyDescent="0.25">
      <c r="A134" s="250" t="s">
        <v>803</v>
      </c>
      <c r="B134" s="251" t="s">
        <v>170</v>
      </c>
      <c r="C134" s="246"/>
      <c r="D134" s="247">
        <v>19.14</v>
      </c>
      <c r="E134" s="247">
        <v>21.77</v>
      </c>
    </row>
    <row r="135" spans="1:5" ht="15" x14ac:dyDescent="0.25">
      <c r="A135" s="109" t="s">
        <v>283</v>
      </c>
      <c r="B135" s="251" t="s">
        <v>170</v>
      </c>
      <c r="C135" s="242" t="s">
        <v>699</v>
      </c>
      <c r="D135" s="110">
        <v>14.84</v>
      </c>
      <c r="E135" s="110">
        <v>16.88</v>
      </c>
    </row>
    <row r="136" spans="1:5" ht="15" x14ac:dyDescent="0.25">
      <c r="A136" s="109" t="s">
        <v>284</v>
      </c>
      <c r="B136" s="251" t="s">
        <v>170</v>
      </c>
      <c r="C136" s="242" t="s">
        <v>700</v>
      </c>
      <c r="D136" s="110">
        <v>14.84</v>
      </c>
      <c r="E136" s="110">
        <v>16.88</v>
      </c>
    </row>
    <row r="137" spans="1:5" ht="15" x14ac:dyDescent="0.25">
      <c r="A137" s="109" t="s">
        <v>802</v>
      </c>
      <c r="B137" s="252" t="s">
        <v>170</v>
      </c>
      <c r="C137" s="242"/>
      <c r="D137" s="110">
        <v>14.84</v>
      </c>
      <c r="E137" s="110">
        <v>16.88</v>
      </c>
    </row>
    <row r="138" spans="1:5" ht="15" x14ac:dyDescent="0.25">
      <c r="A138" s="241" t="s">
        <v>124</v>
      </c>
      <c r="B138" s="109" t="s">
        <v>169</v>
      </c>
      <c r="C138" s="242" t="s">
        <v>45</v>
      </c>
      <c r="D138" s="110">
        <v>425.11</v>
      </c>
      <c r="E138" s="110">
        <v>425.11</v>
      </c>
    </row>
    <row r="139" spans="1:5" ht="15" x14ac:dyDescent="0.25">
      <c r="A139" s="241" t="s">
        <v>125</v>
      </c>
      <c r="B139" s="109" t="s">
        <v>169</v>
      </c>
      <c r="C139" s="242" t="s">
        <v>46</v>
      </c>
      <c r="D139" s="110">
        <v>425.11</v>
      </c>
      <c r="E139" s="110">
        <v>425.11</v>
      </c>
    </row>
    <row r="140" spans="1:5" ht="15" x14ac:dyDescent="0.25">
      <c r="A140" s="241" t="s">
        <v>126</v>
      </c>
      <c r="B140" s="109" t="s">
        <v>169</v>
      </c>
      <c r="C140" s="242" t="s">
        <v>47</v>
      </c>
      <c r="D140" s="110">
        <v>425.11</v>
      </c>
      <c r="E140" s="110">
        <v>425.11</v>
      </c>
    </row>
    <row r="141" spans="1:5" ht="15" x14ac:dyDescent="0.25">
      <c r="A141" s="109" t="s">
        <v>801</v>
      </c>
      <c r="B141" s="253" t="s">
        <v>169</v>
      </c>
      <c r="C141" s="242"/>
      <c r="D141" s="110">
        <v>425.11</v>
      </c>
      <c r="E141" s="110">
        <v>425.11</v>
      </c>
    </row>
    <row r="142" spans="1:5" ht="15" x14ac:dyDescent="0.25">
      <c r="A142" s="109" t="s">
        <v>127</v>
      </c>
      <c r="B142" s="249" t="s">
        <v>168</v>
      </c>
      <c r="C142" s="242" t="s">
        <v>48</v>
      </c>
      <c r="D142" s="110">
        <v>0</v>
      </c>
      <c r="E142" s="110">
        <v>0</v>
      </c>
    </row>
    <row r="143" spans="1:5" ht="15" x14ac:dyDescent="0.25">
      <c r="A143" s="109" t="s">
        <v>128</v>
      </c>
      <c r="B143" s="249" t="s">
        <v>168</v>
      </c>
      <c r="C143" s="242" t="s">
        <v>49</v>
      </c>
      <c r="D143" s="110">
        <v>0</v>
      </c>
      <c r="E143" s="110">
        <v>0</v>
      </c>
    </row>
    <row r="144" spans="1:5" ht="15" x14ac:dyDescent="0.25">
      <c r="A144" s="109" t="s">
        <v>129</v>
      </c>
      <c r="B144" s="249" t="s">
        <v>168</v>
      </c>
      <c r="C144" s="242" t="s">
        <v>50</v>
      </c>
      <c r="D144" s="110">
        <v>0</v>
      </c>
      <c r="E144" s="110">
        <v>0</v>
      </c>
    </row>
    <row r="145" spans="1:5" ht="15" x14ac:dyDescent="0.25">
      <c r="A145" s="109" t="s">
        <v>800</v>
      </c>
      <c r="B145" s="253" t="s">
        <v>168</v>
      </c>
      <c r="C145" s="242"/>
      <c r="D145" s="110"/>
      <c r="E145" s="110"/>
    </row>
    <row r="146" spans="1:5" ht="15" x14ac:dyDescent="0.25">
      <c r="A146" s="241" t="s">
        <v>130</v>
      </c>
      <c r="B146" s="109" t="s">
        <v>170</v>
      </c>
      <c r="C146" s="242" t="s">
        <v>701</v>
      </c>
      <c r="D146" s="110">
        <v>14.34</v>
      </c>
      <c r="E146" s="110">
        <v>14.34</v>
      </c>
    </row>
    <row r="147" spans="1:5" ht="15" x14ac:dyDescent="0.25">
      <c r="A147" s="241" t="s">
        <v>131</v>
      </c>
      <c r="B147" s="109" t="s">
        <v>170</v>
      </c>
      <c r="C147" s="242" t="s">
        <v>702</v>
      </c>
      <c r="D147" s="110">
        <v>14.34</v>
      </c>
      <c r="E147" s="110">
        <v>14.34</v>
      </c>
    </row>
    <row r="148" spans="1:5" ht="15" x14ac:dyDescent="0.25">
      <c r="A148" s="241" t="s">
        <v>132</v>
      </c>
      <c r="B148" s="109" t="s">
        <v>170</v>
      </c>
      <c r="C148" s="242" t="s">
        <v>703</v>
      </c>
      <c r="D148" s="110">
        <v>14.34</v>
      </c>
      <c r="E148" s="110">
        <v>14.34</v>
      </c>
    </row>
    <row r="149" spans="1:5" ht="15" x14ac:dyDescent="0.25">
      <c r="A149" s="241" t="s">
        <v>799</v>
      </c>
      <c r="B149" s="109" t="s">
        <v>170</v>
      </c>
      <c r="C149" s="242"/>
      <c r="D149" s="110">
        <v>14.34</v>
      </c>
      <c r="E149" s="110">
        <v>14.34</v>
      </c>
    </row>
    <row r="150" spans="1:5" ht="15" x14ac:dyDescent="0.25">
      <c r="A150" s="241" t="s">
        <v>133</v>
      </c>
      <c r="B150" s="109" t="s">
        <v>168</v>
      </c>
      <c r="C150" s="242" t="s">
        <v>54</v>
      </c>
      <c r="D150" s="110"/>
      <c r="E150" s="110"/>
    </row>
    <row r="151" spans="1:5" ht="15" x14ac:dyDescent="0.25">
      <c r="A151" s="241" t="s">
        <v>134</v>
      </c>
      <c r="B151" s="109" t="s">
        <v>168</v>
      </c>
      <c r="C151" s="242" t="s">
        <v>55</v>
      </c>
      <c r="D151" s="110"/>
      <c r="E151" s="110"/>
    </row>
    <row r="152" spans="1:5" ht="15" x14ac:dyDescent="0.25">
      <c r="A152" s="241" t="s">
        <v>135</v>
      </c>
      <c r="B152" s="109" t="s">
        <v>168</v>
      </c>
      <c r="C152" s="242" t="s">
        <v>56</v>
      </c>
      <c r="D152" s="110"/>
      <c r="E152" s="110"/>
    </row>
    <row r="153" spans="1:5" ht="15" x14ac:dyDescent="0.25">
      <c r="A153" s="241" t="s">
        <v>798</v>
      </c>
      <c r="B153" s="109" t="s">
        <v>168</v>
      </c>
      <c r="C153" s="242"/>
      <c r="D153" s="110"/>
      <c r="E153" s="110"/>
    </row>
    <row r="154" spans="1:5" ht="15" x14ac:dyDescent="0.25">
      <c r="A154" s="241" t="s">
        <v>136</v>
      </c>
      <c r="B154" s="109" t="s">
        <v>170</v>
      </c>
      <c r="C154" s="242" t="s">
        <v>704</v>
      </c>
      <c r="D154" s="110">
        <v>14.85</v>
      </c>
      <c r="E154" s="110">
        <v>16.89</v>
      </c>
    </row>
    <row r="155" spans="1:5" ht="15" x14ac:dyDescent="0.25">
      <c r="A155" s="241" t="s">
        <v>137</v>
      </c>
      <c r="B155" s="109" t="s">
        <v>170</v>
      </c>
      <c r="C155" s="242" t="s">
        <v>705</v>
      </c>
      <c r="D155" s="110">
        <v>14.85</v>
      </c>
      <c r="E155" s="110">
        <v>16.89</v>
      </c>
    </row>
    <row r="156" spans="1:5" ht="15" x14ac:dyDescent="0.25">
      <c r="A156" s="241" t="s">
        <v>138</v>
      </c>
      <c r="B156" s="109" t="s">
        <v>170</v>
      </c>
      <c r="C156" s="242" t="s">
        <v>706</v>
      </c>
      <c r="D156" s="110">
        <v>14.85</v>
      </c>
      <c r="E156" s="110">
        <v>16.89</v>
      </c>
    </row>
    <row r="157" spans="1:5" ht="15" x14ac:dyDescent="0.25">
      <c r="A157" s="241" t="s">
        <v>797</v>
      </c>
      <c r="B157" s="109" t="s">
        <v>170</v>
      </c>
      <c r="C157" s="242"/>
      <c r="D157" s="110">
        <v>14.85</v>
      </c>
      <c r="E157" s="110">
        <v>16.89</v>
      </c>
    </row>
    <row r="158" spans="1:5" ht="15" x14ac:dyDescent="0.25">
      <c r="A158" s="109" t="s">
        <v>726</v>
      </c>
      <c r="B158" s="249" t="s">
        <v>170</v>
      </c>
      <c r="C158" s="242" t="s">
        <v>60</v>
      </c>
      <c r="D158" s="110">
        <v>22.52</v>
      </c>
      <c r="E158" s="110">
        <v>24.14</v>
      </c>
    </row>
    <row r="159" spans="1:5" ht="15" x14ac:dyDescent="0.25">
      <c r="A159" s="109" t="s">
        <v>727</v>
      </c>
      <c r="B159" s="249" t="s">
        <v>170</v>
      </c>
      <c r="C159" s="242" t="s">
        <v>61</v>
      </c>
      <c r="D159" s="110">
        <v>22.52</v>
      </c>
      <c r="E159" s="110">
        <v>24.14</v>
      </c>
    </row>
    <row r="160" spans="1:5" ht="15" x14ac:dyDescent="0.25">
      <c r="A160" s="109" t="s">
        <v>728</v>
      </c>
      <c r="B160" s="249" t="s">
        <v>170</v>
      </c>
      <c r="C160" s="242" t="s">
        <v>176</v>
      </c>
      <c r="D160" s="110">
        <v>22.52</v>
      </c>
      <c r="E160" s="110">
        <v>24.14</v>
      </c>
    </row>
    <row r="161" spans="1:5" ht="15" x14ac:dyDescent="0.25">
      <c r="A161" s="109" t="s">
        <v>796</v>
      </c>
      <c r="B161" s="253" t="s">
        <v>170</v>
      </c>
      <c r="C161" s="242"/>
      <c r="D161" s="110">
        <v>22.52</v>
      </c>
      <c r="E161" s="110">
        <v>24.14</v>
      </c>
    </row>
    <row r="162" spans="1:5" ht="15" x14ac:dyDescent="0.25">
      <c r="A162" s="244" t="s">
        <v>849</v>
      </c>
      <c r="B162" s="253" t="s">
        <v>168</v>
      </c>
      <c r="C162" s="242"/>
      <c r="D162" s="110"/>
      <c r="E162" s="110"/>
    </row>
    <row r="163" spans="1:5" ht="15" x14ac:dyDescent="0.25">
      <c r="A163" s="241" t="s">
        <v>141</v>
      </c>
      <c r="B163" s="109" t="s">
        <v>168</v>
      </c>
      <c r="C163" s="242" t="s">
        <v>64</v>
      </c>
      <c r="D163" s="110"/>
      <c r="E163" s="110"/>
    </row>
    <row r="164" spans="1:5" ht="15" x14ac:dyDescent="0.25">
      <c r="A164" s="241" t="s">
        <v>142</v>
      </c>
      <c r="B164" s="109" t="s">
        <v>168</v>
      </c>
      <c r="C164" s="242" t="s">
        <v>65</v>
      </c>
      <c r="D164" s="110"/>
      <c r="E164" s="110"/>
    </row>
    <row r="165" spans="1:5" ht="15" x14ac:dyDescent="0.25">
      <c r="A165" s="241" t="s">
        <v>143</v>
      </c>
      <c r="B165" s="109" t="s">
        <v>168</v>
      </c>
      <c r="C165" s="242" t="s">
        <v>66</v>
      </c>
      <c r="D165" s="110"/>
      <c r="E165" s="110"/>
    </row>
    <row r="166" spans="1:5" ht="15" x14ac:dyDescent="0.25">
      <c r="A166" s="109" t="s">
        <v>795</v>
      </c>
      <c r="B166" s="253" t="s">
        <v>168</v>
      </c>
      <c r="C166" s="242"/>
      <c r="D166" s="110"/>
      <c r="E166" s="110"/>
    </row>
    <row r="167" spans="1:5" ht="15" x14ac:dyDescent="0.25">
      <c r="A167" s="109" t="s">
        <v>144</v>
      </c>
      <c r="B167" s="249" t="s">
        <v>170</v>
      </c>
      <c r="C167" s="242" t="s">
        <v>67</v>
      </c>
      <c r="D167" s="110">
        <v>9.6999999999999993</v>
      </c>
      <c r="E167" s="110">
        <v>11.13</v>
      </c>
    </row>
    <row r="168" spans="1:5" ht="15" x14ac:dyDescent="0.25">
      <c r="A168" s="109" t="s">
        <v>145</v>
      </c>
      <c r="B168" s="249" t="s">
        <v>170</v>
      </c>
      <c r="C168" s="242" t="s">
        <v>68</v>
      </c>
      <c r="D168" s="110">
        <v>9.6999999999999993</v>
      </c>
      <c r="E168" s="110">
        <v>11.13</v>
      </c>
    </row>
    <row r="169" spans="1:5" ht="15" x14ac:dyDescent="0.25">
      <c r="A169" s="109" t="s">
        <v>146</v>
      </c>
      <c r="B169" s="249" t="s">
        <v>170</v>
      </c>
      <c r="C169" s="242" t="s">
        <v>69</v>
      </c>
      <c r="D169" s="110">
        <v>9.6999999999999993</v>
      </c>
      <c r="E169" s="110">
        <v>11.13</v>
      </c>
    </row>
    <row r="170" spans="1:5" ht="15" x14ac:dyDescent="0.25">
      <c r="A170" s="109" t="s">
        <v>794</v>
      </c>
      <c r="B170" s="249" t="s">
        <v>170</v>
      </c>
      <c r="C170" s="242"/>
      <c r="D170" s="110">
        <v>9.6999999999999993</v>
      </c>
      <c r="E170" s="110">
        <v>11.13</v>
      </c>
    </row>
    <row r="171" spans="1:5" ht="15" x14ac:dyDescent="0.25">
      <c r="A171" s="109" t="s">
        <v>652</v>
      </c>
      <c r="B171" s="249" t="s">
        <v>170</v>
      </c>
      <c r="C171" s="242" t="s">
        <v>70</v>
      </c>
      <c r="D171" s="110">
        <v>12.29</v>
      </c>
      <c r="E171" s="110">
        <v>14.42</v>
      </c>
    </row>
    <row r="172" spans="1:5" ht="15" x14ac:dyDescent="0.25">
      <c r="A172" s="109" t="s">
        <v>653</v>
      </c>
      <c r="B172" s="249" t="s">
        <v>170</v>
      </c>
      <c r="C172" s="242" t="s">
        <v>71</v>
      </c>
      <c r="D172" s="110">
        <v>12.29</v>
      </c>
      <c r="E172" s="110">
        <v>14.42</v>
      </c>
    </row>
    <row r="173" spans="1:5" ht="15" x14ac:dyDescent="0.25">
      <c r="A173" s="109" t="s">
        <v>654</v>
      </c>
      <c r="B173" s="249" t="s">
        <v>170</v>
      </c>
      <c r="C173" s="248" t="s">
        <v>72</v>
      </c>
      <c r="D173" s="110">
        <v>12.29</v>
      </c>
      <c r="E173" s="110">
        <v>14.42</v>
      </c>
    </row>
    <row r="174" spans="1:5" ht="15" x14ac:dyDescent="0.25">
      <c r="A174" s="109" t="s">
        <v>793</v>
      </c>
      <c r="B174" s="249" t="s">
        <v>170</v>
      </c>
      <c r="C174" s="248"/>
      <c r="D174" s="110">
        <v>12.29</v>
      </c>
      <c r="E174" s="110">
        <v>14.42</v>
      </c>
    </row>
    <row r="175" spans="1:5" ht="15" x14ac:dyDescent="0.25">
      <c r="A175" s="241" t="s">
        <v>147</v>
      </c>
      <c r="B175" s="109" t="s">
        <v>168</v>
      </c>
      <c r="C175" s="242" t="s">
        <v>73</v>
      </c>
      <c r="D175" s="110"/>
      <c r="E175" s="110"/>
    </row>
    <row r="176" spans="1:5" ht="15" x14ac:dyDescent="0.25">
      <c r="A176" s="241" t="s">
        <v>792</v>
      </c>
      <c r="B176" s="109" t="s">
        <v>168</v>
      </c>
      <c r="C176" s="242"/>
      <c r="D176" s="110"/>
      <c r="E176" s="110"/>
    </row>
    <row r="177" spans="1:5" ht="15" x14ac:dyDescent="0.25">
      <c r="A177" s="241" t="s">
        <v>850</v>
      </c>
      <c r="B177" s="109" t="s">
        <v>168</v>
      </c>
      <c r="C177" s="242"/>
      <c r="D177" s="110"/>
      <c r="E177" s="110"/>
    </row>
    <row r="178" spans="1:5" ht="15" x14ac:dyDescent="0.25">
      <c r="A178" s="241" t="s">
        <v>177</v>
      </c>
      <c r="B178" s="109" t="s">
        <v>168</v>
      </c>
      <c r="C178" s="242" t="s">
        <v>74</v>
      </c>
      <c r="D178" s="110"/>
      <c r="E178" s="110"/>
    </row>
    <row r="179" spans="1:5" ht="15" x14ac:dyDescent="0.25">
      <c r="A179" s="109" t="s">
        <v>791</v>
      </c>
      <c r="B179" s="253" t="s">
        <v>168</v>
      </c>
      <c r="C179" s="242"/>
      <c r="D179" s="110"/>
      <c r="E179" s="110"/>
    </row>
    <row r="180" spans="1:5" ht="15" x14ac:dyDescent="0.25">
      <c r="A180" s="109" t="s">
        <v>292</v>
      </c>
      <c r="B180" s="249" t="s">
        <v>172</v>
      </c>
      <c r="C180" s="242" t="s">
        <v>78</v>
      </c>
      <c r="D180" s="110">
        <v>395.13</v>
      </c>
      <c r="E180" s="110">
        <v>424.12</v>
      </c>
    </row>
    <row r="181" spans="1:5" ht="15" x14ac:dyDescent="0.25">
      <c r="A181" s="109" t="s">
        <v>293</v>
      </c>
      <c r="B181" s="249" t="s">
        <v>172</v>
      </c>
      <c r="C181" s="242" t="s">
        <v>79</v>
      </c>
      <c r="D181" s="110">
        <v>395.13</v>
      </c>
      <c r="E181" s="110">
        <v>424.12</v>
      </c>
    </row>
    <row r="182" spans="1:5" ht="15" x14ac:dyDescent="0.25">
      <c r="A182" s="109" t="s">
        <v>294</v>
      </c>
      <c r="B182" s="249" t="s">
        <v>172</v>
      </c>
      <c r="C182" s="242" t="s">
        <v>80</v>
      </c>
      <c r="D182" s="110">
        <v>395.13</v>
      </c>
      <c r="E182" s="110">
        <v>424.12</v>
      </c>
    </row>
    <row r="183" spans="1:5" ht="15" x14ac:dyDescent="0.25">
      <c r="A183" s="109" t="s">
        <v>790</v>
      </c>
      <c r="B183" s="249" t="s">
        <v>172</v>
      </c>
      <c r="C183" s="242"/>
      <c r="D183" s="110">
        <v>395.13</v>
      </c>
      <c r="E183" s="110">
        <v>424.12</v>
      </c>
    </row>
    <row r="184" spans="1:5" ht="15" x14ac:dyDescent="0.25">
      <c r="A184" s="109" t="s">
        <v>295</v>
      </c>
      <c r="B184" s="249" t="s">
        <v>170</v>
      </c>
      <c r="C184" s="242" t="s">
        <v>707</v>
      </c>
      <c r="D184" s="110">
        <v>7.03</v>
      </c>
      <c r="E184" s="110">
        <v>7.12</v>
      </c>
    </row>
    <row r="185" spans="1:5" ht="15" x14ac:dyDescent="0.25">
      <c r="A185" s="109" t="s">
        <v>296</v>
      </c>
      <c r="B185" s="249" t="s">
        <v>170</v>
      </c>
      <c r="C185" s="242" t="s">
        <v>708</v>
      </c>
      <c r="D185" s="110">
        <v>7.03</v>
      </c>
      <c r="E185" s="110">
        <v>7.12</v>
      </c>
    </row>
    <row r="186" spans="1:5" ht="15" x14ac:dyDescent="0.25">
      <c r="A186" s="109" t="s">
        <v>297</v>
      </c>
      <c r="B186" s="249" t="s">
        <v>170</v>
      </c>
      <c r="C186" s="242" t="s">
        <v>709</v>
      </c>
      <c r="D186" s="110">
        <v>7.03</v>
      </c>
      <c r="E186" s="110">
        <v>7.12</v>
      </c>
    </row>
    <row r="187" spans="1:5" ht="15" x14ac:dyDescent="0.25">
      <c r="A187" s="109" t="s">
        <v>789</v>
      </c>
      <c r="B187" s="249" t="s">
        <v>170</v>
      </c>
      <c r="C187" s="242"/>
      <c r="D187" s="110">
        <v>7.03</v>
      </c>
      <c r="E187" s="110">
        <v>7.12</v>
      </c>
    </row>
    <row r="188" spans="1:5" ht="15" x14ac:dyDescent="0.25">
      <c r="A188" s="241" t="s">
        <v>924</v>
      </c>
      <c r="B188" s="109" t="s">
        <v>168</v>
      </c>
      <c r="C188" s="242" t="s">
        <v>75</v>
      </c>
      <c r="D188" s="110"/>
      <c r="E188" s="110"/>
    </row>
    <row r="189" spans="1:5" ht="15" x14ac:dyDescent="0.25">
      <c r="A189" s="241" t="s">
        <v>925</v>
      </c>
      <c r="B189" s="109" t="s">
        <v>168</v>
      </c>
      <c r="C189" s="242" t="s">
        <v>76</v>
      </c>
      <c r="D189" s="110"/>
      <c r="E189" s="110"/>
    </row>
    <row r="190" spans="1:5" ht="15" x14ac:dyDescent="0.25">
      <c r="A190" s="241" t="s">
        <v>926</v>
      </c>
      <c r="B190" s="109" t="s">
        <v>168</v>
      </c>
      <c r="C190" s="242" t="s">
        <v>77</v>
      </c>
      <c r="D190" s="110"/>
      <c r="E190" s="110"/>
    </row>
    <row r="191" spans="1:5" ht="15" x14ac:dyDescent="0.25">
      <c r="A191" s="241" t="s">
        <v>927</v>
      </c>
      <c r="B191" s="109" t="s">
        <v>168</v>
      </c>
      <c r="C191" s="242"/>
      <c r="D191" s="110"/>
      <c r="E191" s="110"/>
    </row>
    <row r="192" spans="1:5" ht="15" x14ac:dyDescent="0.25">
      <c r="A192" s="241" t="s">
        <v>149</v>
      </c>
      <c r="B192" s="109" t="s">
        <v>173</v>
      </c>
      <c r="C192" s="242" t="s">
        <v>84</v>
      </c>
      <c r="D192" s="110">
        <v>2653.36</v>
      </c>
      <c r="E192" s="110">
        <v>2653.36</v>
      </c>
    </row>
    <row r="193" spans="1:5" ht="15" x14ac:dyDescent="0.25">
      <c r="A193" s="241" t="s">
        <v>836</v>
      </c>
      <c r="B193" s="109" t="s">
        <v>173</v>
      </c>
      <c r="C193" s="242"/>
      <c r="D193" s="110">
        <v>2653.36</v>
      </c>
      <c r="E193" s="110">
        <v>2653.36</v>
      </c>
    </row>
    <row r="194" spans="1:5" ht="15" x14ac:dyDescent="0.25">
      <c r="A194" s="241" t="s">
        <v>150</v>
      </c>
      <c r="B194" s="109" t="s">
        <v>173</v>
      </c>
      <c r="C194" s="242" t="s">
        <v>85</v>
      </c>
      <c r="D194" s="110">
        <v>3045.72</v>
      </c>
      <c r="E194" s="110">
        <v>3045.72</v>
      </c>
    </row>
    <row r="195" spans="1:5" ht="15" x14ac:dyDescent="0.25">
      <c r="A195" s="241" t="s">
        <v>837</v>
      </c>
      <c r="B195" s="109" t="s">
        <v>173</v>
      </c>
      <c r="C195" s="242"/>
      <c r="D195" s="110">
        <v>3045.72</v>
      </c>
      <c r="E195" s="110">
        <v>3045.72</v>
      </c>
    </row>
    <row r="196" spans="1:5" ht="15" x14ac:dyDescent="0.25">
      <c r="A196" s="241" t="s">
        <v>151</v>
      </c>
      <c r="B196" s="109" t="s">
        <v>173</v>
      </c>
      <c r="C196" s="242" t="s">
        <v>86</v>
      </c>
      <c r="D196" s="110">
        <v>3634.27</v>
      </c>
      <c r="E196" s="110">
        <v>3634.27</v>
      </c>
    </row>
    <row r="197" spans="1:5" ht="15" x14ac:dyDescent="0.25">
      <c r="A197" s="241" t="s">
        <v>838</v>
      </c>
      <c r="B197" s="109" t="s">
        <v>173</v>
      </c>
      <c r="C197" s="248"/>
      <c r="D197" s="110">
        <v>3634.27</v>
      </c>
      <c r="E197" s="110">
        <v>3634.27</v>
      </c>
    </row>
    <row r="198" spans="1:5" ht="15" x14ac:dyDescent="0.25">
      <c r="A198" s="235" t="s">
        <v>548</v>
      </c>
      <c r="B198" s="249" t="s">
        <v>172</v>
      </c>
      <c r="C198" s="254" t="s">
        <v>556</v>
      </c>
      <c r="D198" s="82">
        <v>586.17999999999995</v>
      </c>
      <c r="E198" s="82">
        <v>672.28</v>
      </c>
    </row>
    <row r="199" spans="1:5" ht="15" x14ac:dyDescent="0.25">
      <c r="A199" s="235" t="s">
        <v>839</v>
      </c>
      <c r="B199" s="249" t="s">
        <v>172</v>
      </c>
      <c r="C199" s="254"/>
      <c r="D199" s="82">
        <v>586.17999999999995</v>
      </c>
      <c r="E199" s="82">
        <v>672.28</v>
      </c>
    </row>
    <row r="200" spans="1:5" ht="15" x14ac:dyDescent="0.25">
      <c r="A200" s="235" t="s">
        <v>549</v>
      </c>
      <c r="B200" s="249" t="s">
        <v>172</v>
      </c>
      <c r="C200" s="254" t="s">
        <v>556</v>
      </c>
      <c r="D200" s="82">
        <v>380.17</v>
      </c>
      <c r="E200" s="82">
        <v>436.01</v>
      </c>
    </row>
    <row r="201" spans="1:5" ht="15" x14ac:dyDescent="0.25">
      <c r="A201" s="235" t="s">
        <v>840</v>
      </c>
      <c r="B201" s="249" t="s">
        <v>172</v>
      </c>
      <c r="C201" s="254"/>
      <c r="D201" s="82">
        <v>380.17</v>
      </c>
      <c r="E201" s="82">
        <v>436.01</v>
      </c>
    </row>
    <row r="202" spans="1:5" ht="15" x14ac:dyDescent="0.25">
      <c r="A202" s="235" t="s">
        <v>550</v>
      </c>
      <c r="B202" s="249" t="s">
        <v>172</v>
      </c>
      <c r="C202" s="254" t="s">
        <v>556</v>
      </c>
      <c r="D202" s="82">
        <v>282.47000000000003</v>
      </c>
      <c r="E202" s="82">
        <v>323.95999999999998</v>
      </c>
    </row>
    <row r="203" spans="1:5" ht="15" x14ac:dyDescent="0.25">
      <c r="A203" s="235" t="s">
        <v>841</v>
      </c>
      <c r="B203" s="249" t="s">
        <v>172</v>
      </c>
      <c r="C203" s="254"/>
      <c r="D203" s="82">
        <v>282.47000000000003</v>
      </c>
      <c r="E203" s="82">
        <v>323.95999999999998</v>
      </c>
    </row>
    <row r="204" spans="1:5" ht="15" x14ac:dyDescent="0.25">
      <c r="A204" s="234" t="s">
        <v>551</v>
      </c>
      <c r="B204" s="249" t="s">
        <v>172</v>
      </c>
      <c r="C204" s="254" t="s">
        <v>556</v>
      </c>
      <c r="D204" s="83">
        <v>320.7</v>
      </c>
      <c r="E204" s="83">
        <v>367.81</v>
      </c>
    </row>
    <row r="205" spans="1:5" ht="15" x14ac:dyDescent="0.25">
      <c r="A205" s="234" t="s">
        <v>842</v>
      </c>
      <c r="B205" s="249" t="s">
        <v>172</v>
      </c>
      <c r="C205" s="254"/>
      <c r="D205" s="83">
        <v>320.7</v>
      </c>
      <c r="E205" s="83">
        <v>367.81</v>
      </c>
    </row>
    <row r="206" spans="1:5" ht="15" x14ac:dyDescent="0.25">
      <c r="A206" s="234" t="s">
        <v>552</v>
      </c>
      <c r="B206" s="249" t="s">
        <v>172</v>
      </c>
      <c r="C206" s="254" t="s">
        <v>556</v>
      </c>
      <c r="D206" s="84">
        <v>348.31</v>
      </c>
      <c r="E206" s="84">
        <v>399.47</v>
      </c>
    </row>
    <row r="207" spans="1:5" ht="15" x14ac:dyDescent="0.25">
      <c r="A207" s="234" t="s">
        <v>843</v>
      </c>
      <c r="B207" s="249" t="s">
        <v>172</v>
      </c>
      <c r="C207" s="254"/>
      <c r="D207" s="84">
        <v>348.31</v>
      </c>
      <c r="E207" s="84">
        <v>399.47</v>
      </c>
    </row>
    <row r="208" spans="1:5" ht="15" x14ac:dyDescent="0.25">
      <c r="A208" s="235" t="s">
        <v>553</v>
      </c>
      <c r="B208" s="249" t="s">
        <v>172</v>
      </c>
      <c r="C208" s="254" t="s">
        <v>556</v>
      </c>
      <c r="D208" s="82">
        <v>261.23</v>
      </c>
      <c r="E208" s="82">
        <v>299.60000000000002</v>
      </c>
    </row>
    <row r="209" spans="1:5" ht="15" x14ac:dyDescent="0.25">
      <c r="A209" s="235" t="s">
        <v>844</v>
      </c>
      <c r="B209" s="249" t="s">
        <v>172</v>
      </c>
      <c r="C209" s="254"/>
      <c r="D209" s="82">
        <v>261.23</v>
      </c>
      <c r="E209" s="82">
        <v>299.60000000000002</v>
      </c>
    </row>
    <row r="210" spans="1:5" ht="15" x14ac:dyDescent="0.25">
      <c r="A210" s="235" t="s">
        <v>554</v>
      </c>
      <c r="B210" s="249" t="s">
        <v>172</v>
      </c>
      <c r="C210" s="254" t="s">
        <v>556</v>
      </c>
      <c r="D210" s="82">
        <v>203.18</v>
      </c>
      <c r="E210" s="82">
        <v>233.02</v>
      </c>
    </row>
    <row r="211" spans="1:5" ht="15" x14ac:dyDescent="0.25">
      <c r="A211" s="235" t="s">
        <v>845</v>
      </c>
      <c r="B211" s="249" t="s">
        <v>172</v>
      </c>
      <c r="C211" s="254"/>
      <c r="D211" s="82">
        <v>203.18</v>
      </c>
      <c r="E211" s="82">
        <v>233.02</v>
      </c>
    </row>
    <row r="212" spans="1:5" ht="15" x14ac:dyDescent="0.25">
      <c r="A212" s="234" t="s">
        <v>555</v>
      </c>
      <c r="B212" s="253" t="s">
        <v>172</v>
      </c>
      <c r="C212" s="248" t="s">
        <v>556</v>
      </c>
      <c r="D212" s="111">
        <v>261.23</v>
      </c>
      <c r="E212" s="82">
        <v>299.60000000000002</v>
      </c>
    </row>
    <row r="213" spans="1:5" ht="15" x14ac:dyDescent="0.25">
      <c r="A213" s="234" t="s">
        <v>846</v>
      </c>
      <c r="B213" s="253" t="s">
        <v>172</v>
      </c>
      <c r="C213" s="248"/>
      <c r="D213" s="111">
        <v>261.23</v>
      </c>
      <c r="E213" s="82">
        <v>299.60000000000002</v>
      </c>
    </row>
    <row r="214" spans="1:5" ht="15" x14ac:dyDescent="0.25">
      <c r="A214" s="241" t="s">
        <v>155</v>
      </c>
      <c r="B214" s="109" t="s">
        <v>168</v>
      </c>
      <c r="C214" s="242" t="s">
        <v>87</v>
      </c>
      <c r="D214" s="111"/>
      <c r="E214" s="111"/>
    </row>
    <row r="215" spans="1:5" ht="15" x14ac:dyDescent="0.25">
      <c r="A215" s="241" t="s">
        <v>788</v>
      </c>
      <c r="B215" s="109" t="s">
        <v>168</v>
      </c>
      <c r="C215" s="242"/>
      <c r="D215" s="111"/>
      <c r="E215" s="111"/>
    </row>
    <row r="216" spans="1:5" ht="13.9" customHeight="1" x14ac:dyDescent="0.25">
      <c r="A216" s="241" t="s">
        <v>156</v>
      </c>
      <c r="B216" s="109" t="s">
        <v>168</v>
      </c>
      <c r="C216" s="242" t="s">
        <v>88</v>
      </c>
      <c r="D216" s="255"/>
      <c r="E216" s="255"/>
    </row>
    <row r="217" spans="1:5" ht="15" x14ac:dyDescent="0.25">
      <c r="A217" s="241" t="s">
        <v>157</v>
      </c>
      <c r="B217" s="109" t="s">
        <v>168</v>
      </c>
      <c r="C217" s="242" t="s">
        <v>89</v>
      </c>
      <c r="D217" s="255"/>
      <c r="E217" s="255"/>
    </row>
    <row r="218" spans="1:5" ht="15" x14ac:dyDescent="0.25">
      <c r="A218" s="241" t="s">
        <v>158</v>
      </c>
      <c r="B218" s="109" t="s">
        <v>168</v>
      </c>
      <c r="C218" s="242" t="s">
        <v>90</v>
      </c>
      <c r="D218" s="240"/>
      <c r="E218" s="240"/>
    </row>
    <row r="219" spans="1:5" ht="15" x14ac:dyDescent="0.25">
      <c r="A219" s="241" t="s">
        <v>787</v>
      </c>
      <c r="B219" s="109" t="s">
        <v>168</v>
      </c>
      <c r="C219" s="242"/>
      <c r="D219" s="240"/>
      <c r="E219" s="240"/>
    </row>
    <row r="220" spans="1:5" ht="13.15" customHeight="1" x14ac:dyDescent="0.25">
      <c r="A220" s="241" t="s">
        <v>159</v>
      </c>
      <c r="B220" s="109" t="s">
        <v>168</v>
      </c>
      <c r="C220" s="242" t="s">
        <v>91</v>
      </c>
      <c r="D220" s="240"/>
      <c r="E220" s="240"/>
    </row>
    <row r="221" spans="1:5" ht="15" x14ac:dyDescent="0.25">
      <c r="A221" s="241" t="s">
        <v>160</v>
      </c>
      <c r="B221" s="109" t="s">
        <v>168</v>
      </c>
      <c r="C221" s="242" t="s">
        <v>92</v>
      </c>
      <c r="D221" s="240"/>
      <c r="E221" s="240"/>
    </row>
    <row r="222" spans="1:5" ht="15.75" thickBot="1" x14ac:dyDescent="0.3">
      <c r="A222" s="256" t="s">
        <v>161</v>
      </c>
      <c r="B222" s="257" t="s">
        <v>168</v>
      </c>
      <c r="C222" s="258" t="s">
        <v>93</v>
      </c>
      <c r="D222" s="240"/>
      <c r="E222" s="240"/>
    </row>
    <row r="223" spans="1:5" ht="16.5" thickTop="1" thickBot="1" x14ac:dyDescent="0.3">
      <c r="A223" s="256" t="s">
        <v>786</v>
      </c>
      <c r="B223" s="109" t="s">
        <v>168</v>
      </c>
      <c r="D223" s="240"/>
      <c r="E223" s="240"/>
    </row>
    <row r="224" spans="1:5" ht="14.65" customHeight="1" thickTop="1" x14ac:dyDescent="0.25">
      <c r="A224" s="80" t="s">
        <v>999</v>
      </c>
      <c r="B224" s="109" t="s">
        <v>172</v>
      </c>
      <c r="C224" s="248" t="s">
        <v>680</v>
      </c>
      <c r="D224" s="237">
        <v>586.1807684218071</v>
      </c>
      <c r="E224" s="237">
        <v>672.28</v>
      </c>
    </row>
    <row r="225" spans="1:5" ht="14.65" customHeight="1" x14ac:dyDescent="0.25">
      <c r="A225" s="80" t="s">
        <v>1020</v>
      </c>
      <c r="B225" s="109" t="s">
        <v>172</v>
      </c>
      <c r="C225" s="248"/>
      <c r="D225" s="237">
        <v>586.1807684218071</v>
      </c>
      <c r="E225" s="237">
        <v>672.28</v>
      </c>
    </row>
    <row r="226" spans="1:5" ht="14.65" customHeight="1" x14ac:dyDescent="0.25">
      <c r="A226" s="80" t="s">
        <v>1000</v>
      </c>
      <c r="B226" s="109" t="s">
        <v>172</v>
      </c>
      <c r="C226" s="248" t="s">
        <v>680</v>
      </c>
      <c r="D226" s="237">
        <v>380.16796212863579</v>
      </c>
      <c r="E226" s="237">
        <v>436.01</v>
      </c>
    </row>
    <row r="227" spans="1:5" ht="14.65" customHeight="1" x14ac:dyDescent="0.25">
      <c r="A227" s="80" t="s">
        <v>1021</v>
      </c>
      <c r="B227" s="109" t="s">
        <v>172</v>
      </c>
      <c r="C227" s="248"/>
      <c r="D227" s="237">
        <v>380.16796212863579</v>
      </c>
      <c r="E227" s="237">
        <v>436.01</v>
      </c>
    </row>
    <row r="228" spans="1:5" ht="14.65" customHeight="1" x14ac:dyDescent="0.25">
      <c r="A228" s="80" t="s">
        <v>1001</v>
      </c>
      <c r="B228" s="109" t="s">
        <v>172</v>
      </c>
      <c r="C228" s="248" t="s">
        <v>680</v>
      </c>
      <c r="D228" s="237">
        <v>282.4711673916679</v>
      </c>
      <c r="E228" s="237">
        <v>323.95999999999998</v>
      </c>
    </row>
    <row r="229" spans="1:5" ht="14.65" customHeight="1" x14ac:dyDescent="0.25">
      <c r="A229" s="80" t="s">
        <v>1022</v>
      </c>
      <c r="B229" s="109" t="s">
        <v>172</v>
      </c>
      <c r="C229" s="248"/>
      <c r="D229" s="237">
        <v>282.4711673916679</v>
      </c>
      <c r="E229" s="237">
        <v>323.95999999999998</v>
      </c>
    </row>
    <row r="230" spans="1:5" ht="14.65" customHeight="1" x14ac:dyDescent="0.25">
      <c r="A230" s="80" t="s">
        <v>1002</v>
      </c>
      <c r="B230" s="109" t="s">
        <v>172</v>
      </c>
      <c r="C230" s="248" t="s">
        <v>680</v>
      </c>
      <c r="D230" s="237">
        <v>320.70034794091623</v>
      </c>
      <c r="E230" s="237">
        <v>367.81</v>
      </c>
    </row>
    <row r="231" spans="1:5" ht="14.65" customHeight="1" x14ac:dyDescent="0.25">
      <c r="A231" s="80" t="s">
        <v>1023</v>
      </c>
      <c r="B231" s="109" t="s">
        <v>172</v>
      </c>
      <c r="C231" s="248"/>
      <c r="D231" s="237">
        <v>320.70034794091623</v>
      </c>
      <c r="E231" s="237">
        <v>367.81</v>
      </c>
    </row>
    <row r="232" spans="1:5" ht="14.65" customHeight="1" x14ac:dyDescent="0.25">
      <c r="A232" s="80" t="s">
        <v>1003</v>
      </c>
      <c r="B232" s="109" t="s">
        <v>172</v>
      </c>
      <c r="C232" s="248" t="s">
        <v>680</v>
      </c>
      <c r="D232" s="237">
        <v>273.97579393627944</v>
      </c>
      <c r="E232" s="237">
        <v>314.22000000000003</v>
      </c>
    </row>
    <row r="233" spans="1:5" ht="14.65" customHeight="1" x14ac:dyDescent="0.25">
      <c r="A233" s="80" t="s">
        <v>1024</v>
      </c>
      <c r="B233" s="109" t="s">
        <v>172</v>
      </c>
      <c r="C233" s="248"/>
      <c r="D233" s="237">
        <v>273.97579393627944</v>
      </c>
      <c r="E233" s="237">
        <v>314.22000000000003</v>
      </c>
    </row>
    <row r="234" spans="1:5" ht="14.65" customHeight="1" x14ac:dyDescent="0.25">
      <c r="A234" s="80" t="s">
        <v>1004</v>
      </c>
      <c r="B234" s="109" t="s">
        <v>172</v>
      </c>
      <c r="C234" s="248" t="s">
        <v>680</v>
      </c>
      <c r="D234" s="237">
        <v>293.79833199885257</v>
      </c>
      <c r="E234" s="237">
        <v>336.95</v>
      </c>
    </row>
    <row r="235" spans="1:5" ht="14.65" customHeight="1" x14ac:dyDescent="0.25">
      <c r="A235" s="80" t="s">
        <v>1025</v>
      </c>
      <c r="B235" s="109" t="s">
        <v>172</v>
      </c>
      <c r="C235" s="248"/>
      <c r="D235" s="237">
        <v>293.79833199885257</v>
      </c>
      <c r="E235" s="237">
        <v>336.95</v>
      </c>
    </row>
    <row r="236" spans="1:5" ht="14.65" customHeight="1" x14ac:dyDescent="0.25">
      <c r="A236" s="80" t="s">
        <v>1005</v>
      </c>
      <c r="B236" s="109" t="s">
        <v>172</v>
      </c>
      <c r="C236" s="248" t="s">
        <v>680</v>
      </c>
      <c r="D236" s="237">
        <v>287.32566650903271</v>
      </c>
      <c r="E236" s="237">
        <v>329.53</v>
      </c>
    </row>
    <row r="237" spans="1:5" ht="14.65" customHeight="1" x14ac:dyDescent="0.25">
      <c r="A237" s="80" t="s">
        <v>1026</v>
      </c>
      <c r="B237" s="109" t="s">
        <v>172</v>
      </c>
      <c r="C237" s="248"/>
      <c r="D237" s="237">
        <v>287.32566650903271</v>
      </c>
      <c r="E237" s="237">
        <v>329.53</v>
      </c>
    </row>
    <row r="238" spans="1:5" ht="14.65" customHeight="1" x14ac:dyDescent="0.25">
      <c r="A238" s="80" t="s">
        <v>1006</v>
      </c>
      <c r="B238" s="109" t="s">
        <v>172</v>
      </c>
      <c r="C238" s="248" t="s">
        <v>680</v>
      </c>
      <c r="D238" s="237">
        <v>262.29465543512021</v>
      </c>
      <c r="E238" s="237">
        <v>300.82</v>
      </c>
    </row>
    <row r="239" spans="1:5" ht="14.65" customHeight="1" x14ac:dyDescent="0.25">
      <c r="A239" s="80" t="s">
        <v>1027</v>
      </c>
      <c r="B239" s="109" t="s">
        <v>172</v>
      </c>
      <c r="C239" s="248"/>
      <c r="D239" s="237">
        <v>262.29465543512021</v>
      </c>
      <c r="E239" s="237">
        <v>300.82</v>
      </c>
    </row>
    <row r="240" spans="1:5" ht="14.65" customHeight="1" x14ac:dyDescent="0.25">
      <c r="A240" s="80" t="s">
        <v>1007</v>
      </c>
      <c r="B240" s="109" t="s">
        <v>172</v>
      </c>
      <c r="C240" s="248" t="s">
        <v>680</v>
      </c>
      <c r="D240" s="237">
        <v>348.31031167092885</v>
      </c>
      <c r="E240" s="237">
        <v>399.47</v>
      </c>
    </row>
    <row r="241" spans="1:5" ht="14.65" customHeight="1" x14ac:dyDescent="0.25">
      <c r="A241" s="80" t="s">
        <v>1028</v>
      </c>
      <c r="B241" s="109" t="s">
        <v>172</v>
      </c>
      <c r="C241" s="248"/>
      <c r="D241" s="237">
        <v>348.31031167092885</v>
      </c>
      <c r="E241" s="237">
        <v>399.47</v>
      </c>
    </row>
    <row r="242" spans="1:5" ht="14.65" customHeight="1" x14ac:dyDescent="0.25">
      <c r="A242" s="80" t="s">
        <v>1008</v>
      </c>
      <c r="B242" s="109" t="s">
        <v>172</v>
      </c>
      <c r="C242" s="248" t="s">
        <v>680</v>
      </c>
      <c r="D242" s="237">
        <v>261.23273375319667</v>
      </c>
      <c r="E242" s="237">
        <v>299.60000000000002</v>
      </c>
    </row>
    <row r="243" spans="1:5" ht="14.65" customHeight="1" x14ac:dyDescent="0.25">
      <c r="A243" s="80" t="s">
        <v>1029</v>
      </c>
      <c r="B243" s="109" t="s">
        <v>172</v>
      </c>
      <c r="C243" s="248"/>
      <c r="D243" s="237">
        <v>261.23273375319667</v>
      </c>
      <c r="E243" s="237">
        <v>299.60000000000002</v>
      </c>
    </row>
    <row r="244" spans="1:5" ht="14.65" customHeight="1" x14ac:dyDescent="0.25">
      <c r="A244" s="80" t="s">
        <v>1009</v>
      </c>
      <c r="B244" s="109" t="s">
        <v>172</v>
      </c>
      <c r="C244" s="248" t="s">
        <v>680</v>
      </c>
      <c r="D244" s="237">
        <v>203.18101514137518</v>
      </c>
      <c r="E244" s="237">
        <v>233.02</v>
      </c>
    </row>
    <row r="245" spans="1:5" ht="14.65" customHeight="1" x14ac:dyDescent="0.25">
      <c r="A245" s="80" t="s">
        <v>1030</v>
      </c>
      <c r="B245" s="109" t="s">
        <v>172</v>
      </c>
      <c r="C245" s="248"/>
      <c r="D245" s="237">
        <v>203.18101514137518</v>
      </c>
      <c r="E245" s="237">
        <v>233.02</v>
      </c>
    </row>
    <row r="246" spans="1:5" ht="14.65" customHeight="1" x14ac:dyDescent="0.25">
      <c r="A246" s="80" t="s">
        <v>1010</v>
      </c>
      <c r="B246" s="109" t="s">
        <v>172</v>
      </c>
      <c r="C246" s="248" t="s">
        <v>680</v>
      </c>
      <c r="D246" s="237">
        <v>261.23273375319667</v>
      </c>
      <c r="E246" s="237">
        <v>299.60000000000002</v>
      </c>
    </row>
    <row r="247" spans="1:5" ht="14.65" customHeight="1" x14ac:dyDescent="0.25">
      <c r="A247" s="80" t="s">
        <v>1031</v>
      </c>
      <c r="B247" s="109" t="s">
        <v>172</v>
      </c>
      <c r="C247" s="248"/>
      <c r="D247" s="237">
        <v>261.23273375319667</v>
      </c>
      <c r="E247" s="237">
        <v>299.60000000000002</v>
      </c>
    </row>
    <row r="248" spans="1:5" ht="14.65" customHeight="1" x14ac:dyDescent="0.25">
      <c r="A248" s="80" t="s">
        <v>1011</v>
      </c>
      <c r="B248" s="109" t="s">
        <v>172</v>
      </c>
      <c r="C248" s="248" t="s">
        <v>680</v>
      </c>
      <c r="D248" s="237">
        <v>226.40170258610377</v>
      </c>
      <c r="E248" s="237">
        <v>259.66000000000003</v>
      </c>
    </row>
    <row r="249" spans="1:5" ht="14.65" customHeight="1" x14ac:dyDescent="0.25">
      <c r="A249" s="80" t="s">
        <v>1032</v>
      </c>
      <c r="B249" s="109" t="s">
        <v>172</v>
      </c>
      <c r="C249" s="248"/>
      <c r="D249" s="237">
        <v>226.40170258610377</v>
      </c>
      <c r="E249" s="237">
        <v>259.66000000000003</v>
      </c>
    </row>
    <row r="250" spans="1:5" ht="14.65" customHeight="1" x14ac:dyDescent="0.25">
      <c r="A250" s="80" t="s">
        <v>1012</v>
      </c>
      <c r="B250" s="109" t="s">
        <v>172</v>
      </c>
      <c r="C250" s="248" t="s">
        <v>680</v>
      </c>
      <c r="D250" s="237">
        <v>214.50817974855983</v>
      </c>
      <c r="E250" s="237">
        <v>246.02</v>
      </c>
    </row>
    <row r="251" spans="1:5" ht="14.65" customHeight="1" x14ac:dyDescent="0.25">
      <c r="A251" s="80" t="s">
        <v>1033</v>
      </c>
      <c r="B251" s="109" t="s">
        <v>172</v>
      </c>
      <c r="C251" s="248"/>
      <c r="D251" s="237">
        <v>214.50817974855983</v>
      </c>
      <c r="E251" s="237">
        <v>246.02</v>
      </c>
    </row>
    <row r="252" spans="1:5" ht="14.65" customHeight="1" x14ac:dyDescent="0.25">
      <c r="A252" s="80" t="s">
        <v>1013</v>
      </c>
      <c r="B252" s="109" t="s">
        <v>172</v>
      </c>
      <c r="C252" s="248" t="s">
        <v>680</v>
      </c>
      <c r="D252" s="237">
        <v>219.36267886592472</v>
      </c>
      <c r="E252" s="237">
        <v>251.58</v>
      </c>
    </row>
    <row r="253" spans="1:5" ht="14.65" customHeight="1" x14ac:dyDescent="0.25">
      <c r="A253" s="80" t="s">
        <v>1034</v>
      </c>
      <c r="B253" s="109" t="s">
        <v>172</v>
      </c>
      <c r="C253" s="248"/>
      <c r="D253" s="237">
        <v>219.36267886592472</v>
      </c>
      <c r="E253" s="237">
        <v>251.58</v>
      </c>
    </row>
    <row r="254" spans="1:5" ht="14.65" customHeight="1" x14ac:dyDescent="0.25">
      <c r="A254" s="80" t="s">
        <v>1014</v>
      </c>
      <c r="B254" s="109" t="s">
        <v>172</v>
      </c>
      <c r="C254" s="248" t="s">
        <v>680</v>
      </c>
      <c r="D254" s="237">
        <v>202.82704124740064</v>
      </c>
      <c r="E254" s="237">
        <v>232.62</v>
      </c>
    </row>
    <row r="255" spans="1:5" ht="14.65" customHeight="1" x14ac:dyDescent="0.25">
      <c r="A255" s="80" t="s">
        <v>1035</v>
      </c>
      <c r="B255" s="109" t="s">
        <v>172</v>
      </c>
      <c r="C255" s="248"/>
      <c r="D255" s="237">
        <v>202.82704124740064</v>
      </c>
      <c r="E255" s="237">
        <v>232.62</v>
      </c>
    </row>
    <row r="256" spans="1:5" ht="14.65" customHeight="1" x14ac:dyDescent="0.25">
      <c r="A256" s="80" t="s">
        <v>1045</v>
      </c>
      <c r="B256" s="109" t="s">
        <v>172</v>
      </c>
      <c r="C256" s="248" t="s">
        <v>997</v>
      </c>
      <c r="D256" s="237">
        <v>366.72</v>
      </c>
      <c r="E256" s="237">
        <v>471.67</v>
      </c>
    </row>
    <row r="257" spans="1:5" ht="14.65" customHeight="1" x14ac:dyDescent="0.25">
      <c r="A257" s="80" t="s">
        <v>1046</v>
      </c>
      <c r="B257" s="109" t="s">
        <v>172</v>
      </c>
      <c r="C257" s="248"/>
      <c r="D257" s="237">
        <v>366.72</v>
      </c>
      <c r="E257" s="237">
        <v>471.67</v>
      </c>
    </row>
    <row r="258" spans="1:5" ht="14.65" customHeight="1" x14ac:dyDescent="0.25">
      <c r="A258" s="80" t="s">
        <v>1018</v>
      </c>
      <c r="B258" s="109" t="s">
        <v>172</v>
      </c>
      <c r="C258" s="248" t="s">
        <v>997</v>
      </c>
      <c r="D258" s="237">
        <v>206.32</v>
      </c>
      <c r="E258" s="237">
        <v>265.36</v>
      </c>
    </row>
    <row r="259" spans="1:5" ht="14.65" customHeight="1" x14ac:dyDescent="0.25">
      <c r="A259" s="80" t="s">
        <v>1039</v>
      </c>
      <c r="B259" s="109" t="s">
        <v>172</v>
      </c>
      <c r="D259" s="237">
        <v>206.32</v>
      </c>
      <c r="E259" s="237">
        <v>265.36</v>
      </c>
    </row>
    <row r="260" spans="1:5" ht="14.65" customHeight="1" x14ac:dyDescent="0.25">
      <c r="A260" s="112" t="s">
        <v>1047</v>
      </c>
      <c r="B260" s="109" t="s">
        <v>172</v>
      </c>
      <c r="C260" s="248" t="s">
        <v>995</v>
      </c>
      <c r="D260" s="237">
        <v>827.51419216891441</v>
      </c>
      <c r="E260" s="237">
        <v>971.56</v>
      </c>
    </row>
    <row r="261" spans="1:5" ht="14.65" customHeight="1" x14ac:dyDescent="0.25">
      <c r="A261" s="112" t="s">
        <v>1048</v>
      </c>
      <c r="B261" s="109" t="s">
        <v>172</v>
      </c>
      <c r="C261" s="248"/>
      <c r="D261" s="237">
        <v>827.51419216891441</v>
      </c>
      <c r="E261" s="237">
        <v>971.56</v>
      </c>
    </row>
    <row r="262" spans="1:5" ht="14.65" customHeight="1" x14ac:dyDescent="0.25">
      <c r="A262" s="112" t="s">
        <v>1015</v>
      </c>
      <c r="B262" s="109" t="s">
        <v>172</v>
      </c>
      <c r="C262" s="248" t="s">
        <v>995</v>
      </c>
      <c r="D262" s="237">
        <v>536.68492897911472</v>
      </c>
      <c r="E262" s="237">
        <v>630.11</v>
      </c>
    </row>
    <row r="263" spans="1:5" ht="14.65" customHeight="1" x14ac:dyDescent="0.25">
      <c r="A263" s="112" t="s">
        <v>1036</v>
      </c>
      <c r="B263" s="109" t="s">
        <v>172</v>
      </c>
      <c r="C263" s="248"/>
      <c r="D263" s="237">
        <v>536.68492897911472</v>
      </c>
      <c r="E263" s="237">
        <v>630.11</v>
      </c>
    </row>
    <row r="264" spans="1:5" ht="14.65" customHeight="1" x14ac:dyDescent="0.25">
      <c r="A264" s="112" t="s">
        <v>1016</v>
      </c>
      <c r="B264" s="109" t="s">
        <v>172</v>
      </c>
      <c r="C264" s="248" t="s">
        <v>995</v>
      </c>
      <c r="D264" s="237">
        <v>398.76589695096231</v>
      </c>
      <c r="E264" s="237">
        <v>468.18</v>
      </c>
    </row>
    <row r="265" spans="1:5" ht="14.65" customHeight="1" x14ac:dyDescent="0.25">
      <c r="A265" s="112" t="s">
        <v>1037</v>
      </c>
      <c r="B265" s="109" t="s">
        <v>172</v>
      </c>
      <c r="C265" s="248"/>
      <c r="D265" s="237">
        <v>398.76589695096231</v>
      </c>
      <c r="E265" s="237">
        <v>468.18</v>
      </c>
    </row>
    <row r="266" spans="1:5" ht="14.65" customHeight="1" x14ac:dyDescent="0.25">
      <c r="A266" s="112" t="s">
        <v>1017</v>
      </c>
      <c r="B266" s="109" t="s">
        <v>172</v>
      </c>
      <c r="C266" s="248" t="s">
        <v>995</v>
      </c>
      <c r="D266" s="237">
        <v>452.73421383154374</v>
      </c>
      <c r="E266" s="237">
        <v>531.54</v>
      </c>
    </row>
    <row r="267" spans="1:5" ht="14.65" customHeight="1" x14ac:dyDescent="0.25">
      <c r="A267" s="112" t="s">
        <v>1038</v>
      </c>
      <c r="B267" s="109" t="s">
        <v>172</v>
      </c>
      <c r="C267" s="248"/>
      <c r="D267" s="237">
        <v>452.73421383154374</v>
      </c>
      <c r="E267" s="237">
        <v>531.54</v>
      </c>
    </row>
    <row r="268" spans="1:5" ht="14.65" customHeight="1" x14ac:dyDescent="0.25">
      <c r="A268" s="112" t="s">
        <v>998</v>
      </c>
      <c r="B268" s="109" t="s">
        <v>172</v>
      </c>
      <c r="C268" s="248" t="s">
        <v>994</v>
      </c>
      <c r="D268" s="237">
        <v>560.46</v>
      </c>
      <c r="E268" s="237">
        <v>701.88</v>
      </c>
    </row>
    <row r="269" spans="1:5" ht="14.65" customHeight="1" x14ac:dyDescent="0.25">
      <c r="A269" s="112" t="s">
        <v>1019</v>
      </c>
      <c r="B269" s="109" t="s">
        <v>172</v>
      </c>
      <c r="C269" s="248"/>
      <c r="D269" s="237">
        <v>560.46</v>
      </c>
      <c r="E269" s="237">
        <v>701.88</v>
      </c>
    </row>
  </sheetData>
  <pageMargins left="0.7" right="0.7" top="0.75" bottom="0.75" header="0.3" footer="0.3"/>
  <pageSetup orientation="portrait" r:id="rId1"/>
  <headerFooter>
    <oddHeader xml:space="preserve">&amp;C&amp;G
</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40"/>
  <sheetViews>
    <sheetView topLeftCell="A112" workbookViewId="0">
      <selection activeCell="E139" sqref="E139"/>
    </sheetView>
  </sheetViews>
  <sheetFormatPr defaultRowHeight="15" x14ac:dyDescent="0.25"/>
  <cols>
    <col min="1" max="1" width="62.140625" style="59" customWidth="1"/>
    <col min="2" max="2" width="12.7109375" style="59" customWidth="1"/>
  </cols>
  <sheetData>
    <row r="1" spans="1:2" x14ac:dyDescent="0.25">
      <c r="A1" s="87" t="s">
        <v>468</v>
      </c>
      <c r="B1" s="86" t="s">
        <v>186</v>
      </c>
    </row>
    <row r="2" spans="1:2" x14ac:dyDescent="0.25">
      <c r="A2" s="75" t="s">
        <v>398</v>
      </c>
      <c r="B2" s="58" t="s">
        <v>13</v>
      </c>
    </row>
    <row r="3" spans="1:2" x14ac:dyDescent="0.25">
      <c r="A3" s="75" t="s">
        <v>399</v>
      </c>
      <c r="B3" s="58" t="s">
        <v>14</v>
      </c>
    </row>
    <row r="4" spans="1:2" x14ac:dyDescent="0.25">
      <c r="A4" s="75" t="s">
        <v>400</v>
      </c>
      <c r="B4" s="58" t="s">
        <v>15</v>
      </c>
    </row>
    <row r="5" spans="1:2" x14ac:dyDescent="0.25">
      <c r="A5" s="75" t="s">
        <v>401</v>
      </c>
      <c r="B5" s="58" t="s">
        <v>16</v>
      </c>
    </row>
    <row r="6" spans="1:2" x14ac:dyDescent="0.25">
      <c r="A6" s="75" t="s">
        <v>402</v>
      </c>
      <c r="B6" s="58" t="s">
        <v>17</v>
      </c>
    </row>
    <row r="7" spans="1:2" x14ac:dyDescent="0.25">
      <c r="A7" s="75" t="s">
        <v>403</v>
      </c>
      <c r="B7" s="58" t="s">
        <v>18</v>
      </c>
    </row>
    <row r="8" spans="1:2" x14ac:dyDescent="0.25">
      <c r="A8" s="75" t="s">
        <v>404</v>
      </c>
      <c r="B8" s="58" t="s">
        <v>19</v>
      </c>
    </row>
    <row r="9" spans="1:2" x14ac:dyDescent="0.25">
      <c r="A9" s="75" t="s">
        <v>405</v>
      </c>
      <c r="B9" s="58" t="s">
        <v>20</v>
      </c>
    </row>
    <row r="10" spans="1:2" x14ac:dyDescent="0.25">
      <c r="A10" s="75" t="s">
        <v>406</v>
      </c>
      <c r="B10" s="58" t="s">
        <v>19</v>
      </c>
    </row>
    <row r="11" spans="1:2" x14ac:dyDescent="0.25">
      <c r="A11" s="75" t="s">
        <v>407</v>
      </c>
      <c r="B11" s="58" t="s">
        <v>20</v>
      </c>
    </row>
    <row r="12" spans="1:2" x14ac:dyDescent="0.25">
      <c r="A12" s="75" t="s">
        <v>408</v>
      </c>
      <c r="B12" s="58" t="s">
        <v>19</v>
      </c>
    </row>
    <row r="13" spans="1:2" x14ac:dyDescent="0.25">
      <c r="A13" s="75" t="s">
        <v>409</v>
      </c>
      <c r="B13" s="58" t="s">
        <v>20</v>
      </c>
    </row>
    <row r="14" spans="1:2" x14ac:dyDescent="0.25">
      <c r="A14" s="75" t="s">
        <v>410</v>
      </c>
      <c r="B14" s="58" t="s">
        <v>21</v>
      </c>
    </row>
    <row r="15" spans="1:2" x14ac:dyDescent="0.25">
      <c r="A15" s="75" t="s">
        <v>411</v>
      </c>
      <c r="B15" s="58" t="s">
        <v>22</v>
      </c>
    </row>
    <row r="16" spans="1:2" x14ac:dyDescent="0.25">
      <c r="A16" s="75" t="s">
        <v>412</v>
      </c>
      <c r="B16" s="58" t="s">
        <v>21</v>
      </c>
    </row>
    <row r="17" spans="1:2" x14ac:dyDescent="0.25">
      <c r="A17" s="75" t="s">
        <v>413</v>
      </c>
      <c r="B17" s="58" t="s">
        <v>22</v>
      </c>
    </row>
    <row r="18" spans="1:2" x14ac:dyDescent="0.25">
      <c r="A18" s="75" t="s">
        <v>414</v>
      </c>
      <c r="B18" s="58" t="s">
        <v>21</v>
      </c>
    </row>
    <row r="19" spans="1:2" x14ac:dyDescent="0.25">
      <c r="A19" s="75" t="s">
        <v>415</v>
      </c>
      <c r="B19" s="58" t="s">
        <v>22</v>
      </c>
    </row>
    <row r="20" spans="1:2" x14ac:dyDescent="0.25">
      <c r="A20" s="75" t="s">
        <v>416</v>
      </c>
      <c r="B20" s="58" t="s">
        <v>21</v>
      </c>
    </row>
    <row r="21" spans="1:2" x14ac:dyDescent="0.25">
      <c r="A21" s="75" t="s">
        <v>417</v>
      </c>
      <c r="B21" s="58" t="s">
        <v>22</v>
      </c>
    </row>
    <row r="22" spans="1:2" x14ac:dyDescent="0.25">
      <c r="A22" s="75" t="s">
        <v>418</v>
      </c>
      <c r="B22" s="58" t="s">
        <v>39</v>
      </c>
    </row>
    <row r="23" spans="1:2" x14ac:dyDescent="0.25">
      <c r="A23" s="75" t="s">
        <v>419</v>
      </c>
      <c r="B23" s="58" t="s">
        <v>40</v>
      </c>
    </row>
    <row r="24" spans="1:2" x14ac:dyDescent="0.25">
      <c r="A24" s="81" t="s">
        <v>420</v>
      </c>
      <c r="B24" s="60" t="s">
        <v>41</v>
      </c>
    </row>
    <row r="25" spans="1:2" x14ac:dyDescent="0.25">
      <c r="A25" s="81" t="s">
        <v>421</v>
      </c>
      <c r="B25" s="60" t="s">
        <v>42</v>
      </c>
    </row>
    <row r="26" spans="1:2" x14ac:dyDescent="0.25">
      <c r="A26" s="75" t="s">
        <v>422</v>
      </c>
      <c r="B26" s="58" t="s">
        <v>43</v>
      </c>
    </row>
    <row r="27" spans="1:2" x14ac:dyDescent="0.25">
      <c r="A27" s="75" t="s">
        <v>423</v>
      </c>
      <c r="B27" s="58" t="s">
        <v>44</v>
      </c>
    </row>
    <row r="28" spans="1:2" x14ac:dyDescent="0.25">
      <c r="A28" s="75" t="s">
        <v>424</v>
      </c>
      <c r="B28" s="58" t="s">
        <v>48</v>
      </c>
    </row>
    <row r="29" spans="1:2" x14ac:dyDescent="0.25">
      <c r="A29" s="75" t="s">
        <v>425</v>
      </c>
      <c r="B29" s="58" t="s">
        <v>49</v>
      </c>
    </row>
    <row r="30" spans="1:2" x14ac:dyDescent="0.25">
      <c r="A30" s="75" t="s">
        <v>426</v>
      </c>
      <c r="B30" s="58" t="s">
        <v>50</v>
      </c>
    </row>
    <row r="31" spans="1:2" x14ac:dyDescent="0.25">
      <c r="A31" s="75" t="s">
        <v>427</v>
      </c>
      <c r="B31" s="58" t="s">
        <v>67</v>
      </c>
    </row>
    <row r="32" spans="1:2" x14ac:dyDescent="0.25">
      <c r="A32" s="75" t="s">
        <v>428</v>
      </c>
      <c r="B32" s="58" t="s">
        <v>68</v>
      </c>
    </row>
    <row r="33" spans="1:2" x14ac:dyDescent="0.25">
      <c r="A33" s="75" t="s">
        <v>429</v>
      </c>
      <c r="B33" s="58" t="s">
        <v>69</v>
      </c>
    </row>
    <row r="34" spans="1:2" s="9" customFormat="1" x14ac:dyDescent="0.25">
      <c r="A34" s="75" t="s">
        <v>661</v>
      </c>
      <c r="B34" s="58" t="s">
        <v>70</v>
      </c>
    </row>
    <row r="35" spans="1:2" s="9" customFormat="1" x14ac:dyDescent="0.25">
      <c r="A35" s="75" t="s">
        <v>662</v>
      </c>
      <c r="B35" s="58" t="s">
        <v>71</v>
      </c>
    </row>
    <row r="36" spans="1:2" s="9" customFormat="1" x14ac:dyDescent="0.25">
      <c r="A36" s="75" t="s">
        <v>663</v>
      </c>
      <c r="B36" s="58" t="s">
        <v>72</v>
      </c>
    </row>
    <row r="37" spans="1:2" x14ac:dyDescent="0.25">
      <c r="A37" s="75" t="s">
        <v>430</v>
      </c>
      <c r="B37" s="58" t="s">
        <v>78</v>
      </c>
    </row>
    <row r="38" spans="1:2" x14ac:dyDescent="0.25">
      <c r="A38" s="75" t="s">
        <v>431</v>
      </c>
      <c r="B38" s="58" t="s">
        <v>79</v>
      </c>
    </row>
    <row r="39" spans="1:2" x14ac:dyDescent="0.25">
      <c r="A39" s="75" t="s">
        <v>432</v>
      </c>
      <c r="B39" s="58" t="s">
        <v>80</v>
      </c>
    </row>
    <row r="40" spans="1:2" x14ac:dyDescent="0.25">
      <c r="A40" s="75" t="s">
        <v>433</v>
      </c>
      <c r="B40" s="58" t="s">
        <v>81</v>
      </c>
    </row>
    <row r="41" spans="1:2" x14ac:dyDescent="0.25">
      <c r="A41" s="75" t="s">
        <v>434</v>
      </c>
      <c r="B41" s="58" t="s">
        <v>82</v>
      </c>
    </row>
    <row r="42" spans="1:2" x14ac:dyDescent="0.25">
      <c r="A42" s="75" t="s">
        <v>435</v>
      </c>
      <c r="B42" s="58" t="s">
        <v>83</v>
      </c>
    </row>
    <row r="43" spans="1:2" s="9" customFormat="1" x14ac:dyDescent="0.25">
      <c r="A43" s="80" t="s">
        <v>564</v>
      </c>
      <c r="B43" s="58" t="s">
        <v>556</v>
      </c>
    </row>
    <row r="44" spans="1:2" s="9" customFormat="1" x14ac:dyDescent="0.25">
      <c r="A44" s="80" t="s">
        <v>565</v>
      </c>
      <c r="B44" s="58" t="s">
        <v>556</v>
      </c>
    </row>
    <row r="45" spans="1:2" s="9" customFormat="1" x14ac:dyDescent="0.25">
      <c r="A45" s="80" t="s">
        <v>566</v>
      </c>
      <c r="B45" s="58" t="s">
        <v>556</v>
      </c>
    </row>
    <row r="46" spans="1:2" s="9" customFormat="1" x14ac:dyDescent="0.25">
      <c r="A46" s="80" t="s">
        <v>567</v>
      </c>
      <c r="B46" s="58" t="s">
        <v>556</v>
      </c>
    </row>
    <row r="47" spans="1:2" s="9" customFormat="1" x14ac:dyDescent="0.25">
      <c r="A47" s="80" t="s">
        <v>568</v>
      </c>
      <c r="B47" s="58" t="s">
        <v>556</v>
      </c>
    </row>
    <row r="48" spans="1:2" s="9" customFormat="1" x14ac:dyDescent="0.25">
      <c r="A48" s="80" t="s">
        <v>569</v>
      </c>
      <c r="B48" s="58" t="s">
        <v>556</v>
      </c>
    </row>
    <row r="49" spans="1:2" s="9" customFormat="1" x14ac:dyDescent="0.25">
      <c r="A49" s="80" t="s">
        <v>570</v>
      </c>
      <c r="B49" s="58" t="s">
        <v>556</v>
      </c>
    </row>
    <row r="50" spans="1:2" s="9" customFormat="1" x14ac:dyDescent="0.25">
      <c r="A50" s="80" t="s">
        <v>571</v>
      </c>
      <c r="B50" s="58" t="s">
        <v>556</v>
      </c>
    </row>
    <row r="51" spans="1:2" x14ac:dyDescent="0.25">
      <c r="A51" s="75" t="s">
        <v>436</v>
      </c>
      <c r="B51" s="61" t="s">
        <v>379</v>
      </c>
    </row>
    <row r="52" spans="1:2" x14ac:dyDescent="0.25">
      <c r="A52" s="75" t="s">
        <v>437</v>
      </c>
      <c r="B52" s="61" t="s">
        <v>379</v>
      </c>
    </row>
    <row r="53" spans="1:2" x14ac:dyDescent="0.25">
      <c r="A53" s="75" t="s">
        <v>438</v>
      </c>
      <c r="B53" s="61" t="s">
        <v>379</v>
      </c>
    </row>
    <row r="54" spans="1:2" x14ac:dyDescent="0.25">
      <c r="A54" s="75" t="s">
        <v>439</v>
      </c>
      <c r="B54" s="61" t="s">
        <v>380</v>
      </c>
    </row>
    <row r="55" spans="1:2" x14ac:dyDescent="0.25">
      <c r="A55" s="75" t="s">
        <v>440</v>
      </c>
      <c r="B55" s="61" t="s">
        <v>381</v>
      </c>
    </row>
    <row r="56" spans="1:2" x14ac:dyDescent="0.25">
      <c r="A56" s="75" t="s">
        <v>441</v>
      </c>
      <c r="B56" s="61" t="s">
        <v>380</v>
      </c>
    </row>
    <row r="57" spans="1:2" x14ac:dyDescent="0.25">
      <c r="A57" s="75" t="s">
        <v>442</v>
      </c>
      <c r="B57" s="61" t="s">
        <v>381</v>
      </c>
    </row>
    <row r="58" spans="1:2" x14ac:dyDescent="0.25">
      <c r="A58" s="75" t="s">
        <v>443</v>
      </c>
      <c r="B58" s="61" t="s">
        <v>380</v>
      </c>
    </row>
    <row r="59" spans="1:2" x14ac:dyDescent="0.25">
      <c r="A59" s="75" t="s">
        <v>444</v>
      </c>
      <c r="B59" s="61" t="s">
        <v>381</v>
      </c>
    </row>
    <row r="60" spans="1:2" x14ac:dyDescent="0.25">
      <c r="A60" s="75" t="s">
        <v>445</v>
      </c>
      <c r="B60" s="61" t="s">
        <v>382</v>
      </c>
    </row>
    <row r="61" spans="1:2" x14ac:dyDescent="0.25">
      <c r="A61" s="75" t="s">
        <v>446</v>
      </c>
      <c r="B61" s="61" t="s">
        <v>383</v>
      </c>
    </row>
    <row r="62" spans="1:2" x14ac:dyDescent="0.25">
      <c r="A62" s="75" t="s">
        <v>447</v>
      </c>
      <c r="B62" s="61" t="s">
        <v>382</v>
      </c>
    </row>
    <row r="63" spans="1:2" x14ac:dyDescent="0.25">
      <c r="A63" s="75" t="s">
        <v>448</v>
      </c>
      <c r="B63" s="61" t="s">
        <v>383</v>
      </c>
    </row>
    <row r="64" spans="1:2" x14ac:dyDescent="0.25">
      <c r="A64" s="75" t="s">
        <v>449</v>
      </c>
      <c r="B64" s="61" t="s">
        <v>382</v>
      </c>
    </row>
    <row r="65" spans="1:2" x14ac:dyDescent="0.25">
      <c r="A65" s="75" t="s">
        <v>450</v>
      </c>
      <c r="B65" s="61" t="s">
        <v>383</v>
      </c>
    </row>
    <row r="66" spans="1:2" x14ac:dyDescent="0.25">
      <c r="A66" s="75" t="s">
        <v>451</v>
      </c>
      <c r="B66" s="61" t="s">
        <v>382</v>
      </c>
    </row>
    <row r="67" spans="1:2" x14ac:dyDescent="0.25">
      <c r="A67" s="75" t="s">
        <v>452</v>
      </c>
      <c r="B67" s="61" t="s">
        <v>383</v>
      </c>
    </row>
    <row r="68" spans="1:2" x14ac:dyDescent="0.25">
      <c r="A68" s="75" t="s">
        <v>453</v>
      </c>
      <c r="B68" s="61" t="s">
        <v>384</v>
      </c>
    </row>
    <row r="69" spans="1:2" x14ac:dyDescent="0.25">
      <c r="A69" s="75" t="s">
        <v>454</v>
      </c>
      <c r="B69" s="61" t="s">
        <v>385</v>
      </c>
    </row>
    <row r="70" spans="1:2" x14ac:dyDescent="0.25">
      <c r="A70" s="75" t="s">
        <v>455</v>
      </c>
      <c r="B70" s="61" t="s">
        <v>386</v>
      </c>
    </row>
    <row r="71" spans="1:2" x14ac:dyDescent="0.25">
      <c r="A71" s="75" t="s">
        <v>456</v>
      </c>
      <c r="B71" s="61" t="s">
        <v>387</v>
      </c>
    </row>
    <row r="72" spans="1:2" x14ac:dyDescent="0.25">
      <c r="A72" s="75" t="s">
        <v>457</v>
      </c>
      <c r="B72" s="61" t="s">
        <v>388</v>
      </c>
    </row>
    <row r="73" spans="1:2" s="9" customFormat="1" x14ac:dyDescent="0.25">
      <c r="A73" s="75" t="s">
        <v>658</v>
      </c>
      <c r="B73" s="61" t="s">
        <v>386</v>
      </c>
    </row>
    <row r="74" spans="1:2" s="9" customFormat="1" x14ac:dyDescent="0.25">
      <c r="A74" s="75" t="s">
        <v>659</v>
      </c>
      <c r="B74" s="61" t="s">
        <v>387</v>
      </c>
    </row>
    <row r="75" spans="1:2" s="9" customFormat="1" x14ac:dyDescent="0.25">
      <c r="A75" s="75" t="s">
        <v>660</v>
      </c>
      <c r="B75" s="61" t="s">
        <v>388</v>
      </c>
    </row>
    <row r="76" spans="1:2" s="9" customFormat="1" x14ac:dyDescent="0.25">
      <c r="A76" s="80" t="s">
        <v>572</v>
      </c>
      <c r="B76" s="61" t="s">
        <v>651</v>
      </c>
    </row>
    <row r="77" spans="1:2" s="9" customFormat="1" x14ac:dyDescent="0.25">
      <c r="A77" s="80" t="s">
        <v>573</v>
      </c>
      <c r="B77" s="61" t="s">
        <v>651</v>
      </c>
    </row>
    <row r="78" spans="1:2" s="9" customFormat="1" x14ac:dyDescent="0.25">
      <c r="A78" s="80" t="s">
        <v>574</v>
      </c>
      <c r="B78" s="61" t="s">
        <v>651</v>
      </c>
    </row>
    <row r="79" spans="1:2" s="9" customFormat="1" x14ac:dyDescent="0.25">
      <c r="A79" s="80" t="s">
        <v>575</v>
      </c>
      <c r="B79" s="61" t="s">
        <v>651</v>
      </c>
    </row>
    <row r="80" spans="1:2" s="9" customFormat="1" x14ac:dyDescent="0.25">
      <c r="A80" s="80" t="s">
        <v>576</v>
      </c>
      <c r="B80" s="61" t="s">
        <v>651</v>
      </c>
    </row>
    <row r="81" spans="1:2" s="9" customFormat="1" x14ac:dyDescent="0.25">
      <c r="A81" s="80" t="s">
        <v>577</v>
      </c>
      <c r="B81" s="61" t="s">
        <v>651</v>
      </c>
    </row>
    <row r="82" spans="1:2" s="9" customFormat="1" x14ac:dyDescent="0.25">
      <c r="A82" s="80" t="s">
        <v>578</v>
      </c>
      <c r="B82" s="61" t="s">
        <v>651</v>
      </c>
    </row>
    <row r="83" spans="1:2" s="9" customFormat="1" x14ac:dyDescent="0.25">
      <c r="A83" s="80" t="s">
        <v>579</v>
      </c>
      <c r="B83" s="61" t="s">
        <v>651</v>
      </c>
    </row>
    <row r="84" spans="1:2" x14ac:dyDescent="0.25">
      <c r="A84" s="81" t="s">
        <v>458</v>
      </c>
      <c r="B84" s="61" t="s">
        <v>25</v>
      </c>
    </row>
    <row r="85" spans="1:2" x14ac:dyDescent="0.25">
      <c r="A85" s="81" t="s">
        <v>459</v>
      </c>
      <c r="B85" s="61" t="s">
        <v>26</v>
      </c>
    </row>
    <row r="86" spans="1:2" s="9" customFormat="1" x14ac:dyDescent="0.25">
      <c r="A86" s="75" t="s">
        <v>560</v>
      </c>
      <c r="B86" s="58" t="s">
        <v>23</v>
      </c>
    </row>
    <row r="87" spans="1:2" s="9" customFormat="1" x14ac:dyDescent="0.25">
      <c r="A87" s="75" t="s">
        <v>561</v>
      </c>
      <c r="B87" s="58" t="s">
        <v>24</v>
      </c>
    </row>
    <row r="88" spans="1:2" s="9" customFormat="1" x14ac:dyDescent="0.25">
      <c r="A88" s="75" t="s">
        <v>562</v>
      </c>
      <c r="B88" s="58" t="s">
        <v>27</v>
      </c>
    </row>
    <row r="89" spans="1:2" s="9" customFormat="1" x14ac:dyDescent="0.25">
      <c r="A89" s="75" t="s">
        <v>563</v>
      </c>
      <c r="B89" s="58" t="s">
        <v>28</v>
      </c>
    </row>
    <row r="90" spans="1:2" x14ac:dyDescent="0.25">
      <c r="A90" s="75" t="s">
        <v>460</v>
      </c>
      <c r="B90" s="58" t="s">
        <v>60</v>
      </c>
    </row>
    <row r="91" spans="1:2" x14ac:dyDescent="0.25">
      <c r="A91" s="75" t="s">
        <v>461</v>
      </c>
      <c r="B91" s="58" t="s">
        <v>61</v>
      </c>
    </row>
    <row r="92" spans="1:2" x14ac:dyDescent="0.25">
      <c r="A92" s="75" t="s">
        <v>462</v>
      </c>
      <c r="B92" s="58" t="s">
        <v>176</v>
      </c>
    </row>
    <row r="93" spans="1:2" x14ac:dyDescent="0.25">
      <c r="A93" s="75" t="s">
        <v>463</v>
      </c>
      <c r="B93" s="58" t="s">
        <v>62</v>
      </c>
    </row>
    <row r="94" spans="1:2" x14ac:dyDescent="0.25">
      <c r="A94" s="75" t="s">
        <v>464</v>
      </c>
      <c r="B94" s="58" t="s">
        <v>63</v>
      </c>
    </row>
    <row r="95" spans="1:2" x14ac:dyDescent="0.25">
      <c r="A95" s="75" t="s">
        <v>465</v>
      </c>
      <c r="B95" s="58" t="s">
        <v>67</v>
      </c>
    </row>
    <row r="96" spans="1:2" x14ac:dyDescent="0.25">
      <c r="A96" s="75" t="s">
        <v>466</v>
      </c>
      <c r="B96" s="58" t="s">
        <v>68</v>
      </c>
    </row>
    <row r="97" spans="1:2" x14ac:dyDescent="0.25">
      <c r="A97" s="75" t="s">
        <v>467</v>
      </c>
      <c r="B97" s="58" t="s">
        <v>69</v>
      </c>
    </row>
    <row r="98" spans="1:2" s="9" customFormat="1" x14ac:dyDescent="0.25">
      <c r="A98" s="75" t="s">
        <v>655</v>
      </c>
      <c r="B98" s="58" t="s">
        <v>70</v>
      </c>
    </row>
    <row r="99" spans="1:2" s="9" customFormat="1" x14ac:dyDescent="0.25">
      <c r="A99" s="75" t="s">
        <v>656</v>
      </c>
      <c r="B99" s="58" t="s">
        <v>71</v>
      </c>
    </row>
    <row r="100" spans="1:2" s="9" customFormat="1" x14ac:dyDescent="0.25">
      <c r="A100" s="75" t="s">
        <v>657</v>
      </c>
      <c r="B100" s="58" t="s">
        <v>72</v>
      </c>
    </row>
    <row r="101" spans="1:2" x14ac:dyDescent="0.25">
      <c r="A101" s="80" t="s">
        <v>502</v>
      </c>
      <c r="B101" s="58" t="s">
        <v>518</v>
      </c>
    </row>
    <row r="102" spans="1:2" x14ac:dyDescent="0.25">
      <c r="A102" s="80" t="s">
        <v>503</v>
      </c>
      <c r="B102" s="58" t="s">
        <v>518</v>
      </c>
    </row>
    <row r="103" spans="1:2" x14ac:dyDescent="0.25">
      <c r="A103" s="80" t="s">
        <v>504</v>
      </c>
      <c r="B103" s="58" t="s">
        <v>518</v>
      </c>
    </row>
    <row r="104" spans="1:2" x14ac:dyDescent="0.25">
      <c r="A104" s="80" t="s">
        <v>505</v>
      </c>
      <c r="B104" s="58" t="s">
        <v>518</v>
      </c>
    </row>
    <row r="105" spans="1:2" x14ac:dyDescent="0.25">
      <c r="A105" s="80" t="s">
        <v>506</v>
      </c>
      <c r="B105" s="58" t="s">
        <v>518</v>
      </c>
    </row>
    <row r="106" spans="1:2" x14ac:dyDescent="0.25">
      <c r="A106" s="80" t="s">
        <v>507</v>
      </c>
      <c r="B106" s="58" t="s">
        <v>518</v>
      </c>
    </row>
    <row r="107" spans="1:2" x14ac:dyDescent="0.25">
      <c r="A107" s="80" t="s">
        <v>508</v>
      </c>
      <c r="B107" s="58" t="s">
        <v>518</v>
      </c>
    </row>
    <row r="108" spans="1:2" x14ac:dyDescent="0.25">
      <c r="A108" s="80" t="s">
        <v>509</v>
      </c>
      <c r="B108" s="58" t="s">
        <v>518</v>
      </c>
    </row>
    <row r="109" spans="1:2" x14ac:dyDescent="0.25">
      <c r="A109" s="80" t="s">
        <v>510</v>
      </c>
      <c r="B109" s="58" t="s">
        <v>518</v>
      </c>
    </row>
    <row r="110" spans="1:2" x14ac:dyDescent="0.25">
      <c r="A110" s="80" t="s">
        <v>511</v>
      </c>
      <c r="B110" s="58" t="s">
        <v>518</v>
      </c>
    </row>
    <row r="111" spans="1:2" x14ac:dyDescent="0.25">
      <c r="A111" s="80" t="s">
        <v>512</v>
      </c>
      <c r="B111" s="58" t="s">
        <v>518</v>
      </c>
    </row>
    <row r="112" spans="1:2" x14ac:dyDescent="0.25">
      <c r="A112" s="80" t="s">
        <v>513</v>
      </c>
      <c r="B112" s="58" t="s">
        <v>518</v>
      </c>
    </row>
    <row r="113" spans="1:2" x14ac:dyDescent="0.25">
      <c r="A113" s="80" t="s">
        <v>514</v>
      </c>
      <c r="B113" s="58" t="s">
        <v>518</v>
      </c>
    </row>
    <row r="114" spans="1:2" x14ac:dyDescent="0.25">
      <c r="A114" s="80" t="s">
        <v>515</v>
      </c>
      <c r="B114" s="58" t="s">
        <v>518</v>
      </c>
    </row>
    <row r="115" spans="1:2" x14ac:dyDescent="0.25">
      <c r="A115" s="80" t="s">
        <v>516</v>
      </c>
      <c r="B115" s="58" t="s">
        <v>518</v>
      </c>
    </row>
    <row r="116" spans="1:2" x14ac:dyDescent="0.25">
      <c r="A116" s="80" t="s">
        <v>517</v>
      </c>
      <c r="B116" s="58" t="s">
        <v>518</v>
      </c>
    </row>
    <row r="117" spans="1:2" x14ac:dyDescent="0.25">
      <c r="A117" s="80" t="s">
        <v>580</v>
      </c>
      <c r="B117" s="58" t="s">
        <v>556</v>
      </c>
    </row>
    <row r="118" spans="1:2" x14ac:dyDescent="0.25">
      <c r="A118" s="80" t="s">
        <v>581</v>
      </c>
      <c r="B118" s="58" t="s">
        <v>556</v>
      </c>
    </row>
    <row r="119" spans="1:2" x14ac:dyDescent="0.25">
      <c r="A119" s="80" t="s">
        <v>582</v>
      </c>
      <c r="B119" s="58" t="s">
        <v>556</v>
      </c>
    </row>
    <row r="120" spans="1:2" x14ac:dyDescent="0.25">
      <c r="A120" s="80" t="s">
        <v>583</v>
      </c>
      <c r="B120" s="58" t="s">
        <v>556</v>
      </c>
    </row>
    <row r="121" spans="1:2" x14ac:dyDescent="0.25">
      <c r="A121" s="80" t="s">
        <v>584</v>
      </c>
      <c r="B121" s="58" t="s">
        <v>556</v>
      </c>
    </row>
    <row r="122" spans="1:2" x14ac:dyDescent="0.25">
      <c r="A122" s="80" t="s">
        <v>585</v>
      </c>
      <c r="B122" s="58" t="s">
        <v>556</v>
      </c>
    </row>
    <row r="123" spans="1:2" x14ac:dyDescent="0.25">
      <c r="A123" s="80" t="s">
        <v>586</v>
      </c>
      <c r="B123" s="58" t="s">
        <v>556</v>
      </c>
    </row>
    <row r="124" spans="1:2" x14ac:dyDescent="0.25">
      <c r="A124" s="80" t="s">
        <v>587</v>
      </c>
      <c r="B124" s="58" t="s">
        <v>556</v>
      </c>
    </row>
    <row r="125" spans="1:2" s="9" customFormat="1" x14ac:dyDescent="0.25">
      <c r="A125" s="80" t="s">
        <v>664</v>
      </c>
      <c r="B125" s="58" t="s">
        <v>680</v>
      </c>
    </row>
    <row r="126" spans="1:2" s="9" customFormat="1" x14ac:dyDescent="0.25">
      <c r="A126" s="80" t="s">
        <v>665</v>
      </c>
      <c r="B126" s="58" t="s">
        <v>680</v>
      </c>
    </row>
    <row r="127" spans="1:2" s="9" customFormat="1" x14ac:dyDescent="0.25">
      <c r="A127" s="80" t="s">
        <v>666</v>
      </c>
      <c r="B127" s="58" t="s">
        <v>680</v>
      </c>
    </row>
    <row r="128" spans="1:2" s="9" customFormat="1" x14ac:dyDescent="0.25">
      <c r="A128" s="80" t="s">
        <v>667</v>
      </c>
      <c r="B128" s="58" t="s">
        <v>680</v>
      </c>
    </row>
    <row r="129" spans="1:2" s="9" customFormat="1" x14ac:dyDescent="0.25">
      <c r="A129" s="80" t="s">
        <v>668</v>
      </c>
      <c r="B129" s="58" t="s">
        <v>680</v>
      </c>
    </row>
    <row r="130" spans="1:2" s="9" customFormat="1" x14ac:dyDescent="0.25">
      <c r="A130" s="80" t="s">
        <v>669</v>
      </c>
      <c r="B130" s="58" t="s">
        <v>680</v>
      </c>
    </row>
    <row r="131" spans="1:2" s="9" customFormat="1" x14ac:dyDescent="0.25">
      <c r="A131" s="80" t="s">
        <v>670</v>
      </c>
      <c r="B131" s="58" t="s">
        <v>680</v>
      </c>
    </row>
    <row r="132" spans="1:2" s="9" customFormat="1" x14ac:dyDescent="0.25">
      <c r="A132" s="80" t="s">
        <v>671</v>
      </c>
      <c r="B132" s="58" t="s">
        <v>680</v>
      </c>
    </row>
    <row r="133" spans="1:2" s="9" customFormat="1" x14ac:dyDescent="0.25">
      <c r="A133" s="80" t="s">
        <v>672</v>
      </c>
      <c r="B133" s="58" t="s">
        <v>680</v>
      </c>
    </row>
    <row r="134" spans="1:2" s="9" customFormat="1" x14ac:dyDescent="0.25">
      <c r="A134" s="80" t="s">
        <v>673</v>
      </c>
      <c r="B134" s="58" t="s">
        <v>680</v>
      </c>
    </row>
    <row r="135" spans="1:2" s="9" customFormat="1" x14ac:dyDescent="0.25">
      <c r="A135" s="80" t="s">
        <v>674</v>
      </c>
      <c r="B135" s="58" t="s">
        <v>680</v>
      </c>
    </row>
    <row r="136" spans="1:2" s="9" customFormat="1" x14ac:dyDescent="0.25">
      <c r="A136" s="80" t="s">
        <v>675</v>
      </c>
      <c r="B136" s="58" t="s">
        <v>680</v>
      </c>
    </row>
    <row r="137" spans="1:2" s="9" customFormat="1" x14ac:dyDescent="0.25">
      <c r="A137" s="80" t="s">
        <v>676</v>
      </c>
      <c r="B137" s="58" t="s">
        <v>680</v>
      </c>
    </row>
    <row r="138" spans="1:2" s="9" customFormat="1" x14ac:dyDescent="0.25">
      <c r="A138" s="80" t="s">
        <v>677</v>
      </c>
      <c r="B138" s="58" t="s">
        <v>680</v>
      </c>
    </row>
    <row r="139" spans="1:2" s="9" customFormat="1" x14ac:dyDescent="0.25">
      <c r="A139" s="80" t="s">
        <v>678</v>
      </c>
      <c r="B139" s="58" t="s">
        <v>680</v>
      </c>
    </row>
    <row r="140" spans="1:2" s="9" customFormat="1" x14ac:dyDescent="0.25">
      <c r="A140" s="80" t="s">
        <v>679</v>
      </c>
      <c r="B140" s="58" t="s">
        <v>680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0da0ce335292d04bdf4e2061b19af53b">
  <xsd:schema xmlns:xsd="http://www.w3.org/2001/XMLSchema" xmlns:xs="http://www.w3.org/2001/XMLSchema" xmlns:p="http://schemas.microsoft.com/office/2006/metadata/properties" xmlns:ns1="http://schemas.microsoft.com/sharepoint/v3" targetNamespace="http://schemas.microsoft.com/office/2006/metadata/properties" ma:root="true" ma:fieldsID="29f8a7ee62ec5a0ae4d6004028b8cf6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08CD350-9E3F-4C4B-968E-4786C9291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A6F837-F450-45C4-B4FE-4EE7D4D08D80}">
  <ds:schemaRefs>
    <ds:schemaRef ds:uri="http://schemas.microsoft.com/sharepoint/v3/contenttype/forms"/>
  </ds:schemaRefs>
</ds:datastoreItem>
</file>

<file path=customXml/itemProps3.xml><?xml version="1.0" encoding="utf-8"?>
<ds:datastoreItem xmlns:ds="http://schemas.openxmlformats.org/officeDocument/2006/customXml" ds:itemID="{C800F52F-C9F1-482E-9351-FB59E0ADF65F}">
  <ds:schemaRefs>
    <ds:schemaRef ds:uri="http://purl.org/dc/dcmitype/"/>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Instructions </vt:lpstr>
      <vt:lpstr>Cover Page</vt:lpstr>
      <vt:lpstr>Claims Summary</vt:lpstr>
      <vt:lpstr>UPL Claims</vt:lpstr>
      <vt:lpstr> LTSS State Funded Invoice</vt:lpstr>
      <vt:lpstr>PCA Refence Sheet</vt:lpstr>
      <vt:lpstr>Lookup - PCA</vt:lpstr>
      <vt:lpstr>LTSS Rates</vt:lpstr>
      <vt:lpstr>Sheet1</vt:lpstr>
      <vt:lpstr>Lists</vt:lpstr>
      <vt:lpstr>New Retainer Proc Codes</vt:lpstr>
      <vt:lpstr>Sheet2</vt:lpstr>
      <vt:lpstr>' LTSS State Funded Invoice'!Print_Area</vt:lpstr>
      <vt:lpstr>'Claims Summary'!Print_Area</vt:lpstr>
      <vt:lpstr>'Cover Page'!Print_Area</vt:lpstr>
      <vt:lpstr>'Instructions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Brown</dc:creator>
  <cp:lastModifiedBy>11128271</cp:lastModifiedBy>
  <cp:lastPrinted>2022-04-27T13:58:57Z</cp:lastPrinted>
  <dcterms:created xsi:type="dcterms:W3CDTF">2020-03-23T15:40:36Z</dcterms:created>
  <dcterms:modified xsi:type="dcterms:W3CDTF">2022-04-28T12:20:28Z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